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8_{CC49D730-95C5-413F-A0DB-8BFADE7935B0}" xr6:coauthVersionLast="40" xr6:coauthVersionMax="40" xr10:uidLastSave="{00000000-0000-0000-0000-000000000000}"/>
  <bookViews>
    <workbookView xWindow="-120" yWindow="-120" windowWidth="25440" windowHeight="15390" tabRatio="870" xr2:uid="{00000000-000D-0000-FFFF-FFFF00000000}"/>
  </bookViews>
  <sheets>
    <sheet name="Donations and Expenses" sheetId="1" r:id="rId1"/>
    <sheet name="Donor Payout" sheetId="15" r:id="rId2"/>
    <sheet name="Toronto Donor Payout (Archived)" sheetId="14" r:id="rId3"/>
    <sheet name="Food Fund (Archived)" sheetId="2" r:id="rId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11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82" i="1"/>
  <c r="J1649" i="14" l="1"/>
  <c r="I1649" i="14"/>
  <c r="E1649" i="14"/>
  <c r="D1649" i="14"/>
  <c r="I1650" i="14" s="1"/>
  <c r="H1648" i="14"/>
  <c r="K1648" i="14" s="1"/>
  <c r="G1648" i="14"/>
  <c r="C1648" i="14"/>
  <c r="F1648" i="14" s="1"/>
  <c r="G1647" i="14"/>
  <c r="F1647" i="14"/>
  <c r="C1647" i="14"/>
  <c r="H1646" i="14"/>
  <c r="K1646" i="14" s="1"/>
  <c r="G1646" i="14"/>
  <c r="C1646" i="14"/>
  <c r="F1646" i="14" s="1"/>
  <c r="L1646" i="14" s="1"/>
  <c r="G1645" i="14"/>
  <c r="F1645" i="14"/>
  <c r="C1645" i="14"/>
  <c r="H1644" i="14"/>
  <c r="K1644" i="14" s="1"/>
  <c r="G1644" i="14"/>
  <c r="C1644" i="14"/>
  <c r="F1644" i="14" s="1"/>
  <c r="G1642" i="14"/>
  <c r="F1642" i="14"/>
  <c r="C1642" i="14"/>
  <c r="H1641" i="14"/>
  <c r="K1641" i="14" s="1"/>
  <c r="G1641" i="14"/>
  <c r="C1641" i="14"/>
  <c r="F1641" i="14" s="1"/>
  <c r="L1641" i="14" s="1"/>
  <c r="G1640" i="14"/>
  <c r="F1640" i="14"/>
  <c r="C1640" i="14"/>
  <c r="H1639" i="14"/>
  <c r="K1639" i="14" s="1"/>
  <c r="G1639" i="14"/>
  <c r="C1639" i="14"/>
  <c r="F1639" i="14" s="1"/>
  <c r="G1637" i="14"/>
  <c r="F1637" i="14"/>
  <c r="G1636" i="14"/>
  <c r="H1636" i="14" s="1"/>
  <c r="F1636" i="14"/>
  <c r="C1636" i="14"/>
  <c r="K1635" i="14"/>
  <c r="H1635" i="14"/>
  <c r="G1635" i="14"/>
  <c r="C1635" i="14"/>
  <c r="F1635" i="14" s="1"/>
  <c r="L1635" i="14" s="1"/>
  <c r="G1633" i="14"/>
  <c r="H1633" i="14" s="1"/>
  <c r="F1633" i="14"/>
  <c r="C1633" i="14"/>
  <c r="K1632" i="14"/>
  <c r="H1632" i="14"/>
  <c r="G1632" i="14"/>
  <c r="C1632" i="14"/>
  <c r="F1632" i="14" s="1"/>
  <c r="L1632" i="14" s="1"/>
  <c r="G1631" i="14"/>
  <c r="H1631" i="14" s="1"/>
  <c r="F1631" i="14"/>
  <c r="C1631" i="14"/>
  <c r="K1630" i="14"/>
  <c r="H1630" i="14"/>
  <c r="G1630" i="14"/>
  <c r="C1630" i="14"/>
  <c r="F1630" i="14" s="1"/>
  <c r="L1630" i="14" s="1"/>
  <c r="G1629" i="14"/>
  <c r="H1629" i="14" s="1"/>
  <c r="F1629" i="14"/>
  <c r="C1629" i="14"/>
  <c r="K1628" i="14"/>
  <c r="H1628" i="14"/>
  <c r="G1628" i="14"/>
  <c r="C1628" i="14"/>
  <c r="F1628" i="14" s="1"/>
  <c r="L1628" i="14" s="1"/>
  <c r="G1627" i="14"/>
  <c r="F1627" i="14"/>
  <c r="C1627" i="14"/>
  <c r="K1626" i="14"/>
  <c r="H1626" i="14"/>
  <c r="G1626" i="14"/>
  <c r="C1626" i="14"/>
  <c r="F1626" i="14" s="1"/>
  <c r="L1626" i="14" s="1"/>
  <c r="G1624" i="14"/>
  <c r="F1624" i="14"/>
  <c r="C1624" i="14"/>
  <c r="K1623" i="14"/>
  <c r="H1623" i="14"/>
  <c r="G1623" i="14"/>
  <c r="C1623" i="14"/>
  <c r="F1623" i="14" s="1"/>
  <c r="L1623" i="14" s="1"/>
  <c r="G1621" i="14"/>
  <c r="H1621" i="14" s="1"/>
  <c r="F1621" i="14"/>
  <c r="C1621" i="14"/>
  <c r="K1620" i="14"/>
  <c r="H1620" i="14"/>
  <c r="G1620" i="14"/>
  <c r="C1620" i="14"/>
  <c r="F1620" i="14" s="1"/>
  <c r="L1620" i="14" s="1"/>
  <c r="G1619" i="14"/>
  <c r="F1619" i="14"/>
  <c r="C1619" i="14"/>
  <c r="K1618" i="14"/>
  <c r="H1618" i="14"/>
  <c r="G1618" i="14"/>
  <c r="C1618" i="14"/>
  <c r="F1618" i="14" s="1"/>
  <c r="L1618" i="14" s="1"/>
  <c r="G1617" i="14"/>
  <c r="H1617" i="14" s="1"/>
  <c r="F1617" i="14"/>
  <c r="C1617" i="14"/>
  <c r="K1616" i="14"/>
  <c r="H1616" i="14"/>
  <c r="G1616" i="14"/>
  <c r="C1616" i="14"/>
  <c r="F1616" i="14" s="1"/>
  <c r="L1616" i="14" s="1"/>
  <c r="G1615" i="14"/>
  <c r="H1615" i="14" s="1"/>
  <c r="F1615" i="14"/>
  <c r="C1615" i="14"/>
  <c r="K1614" i="14"/>
  <c r="H1614" i="14"/>
  <c r="G1614" i="14"/>
  <c r="C1614" i="14"/>
  <c r="F1614" i="14" s="1"/>
  <c r="L1614" i="14" s="1"/>
  <c r="G1612" i="14"/>
  <c r="F1612" i="14"/>
  <c r="C1612" i="14"/>
  <c r="K1611" i="14"/>
  <c r="H1611" i="14"/>
  <c r="G1611" i="14"/>
  <c r="C1611" i="14"/>
  <c r="F1611" i="14" s="1"/>
  <c r="G1610" i="14"/>
  <c r="H1610" i="14" s="1"/>
  <c r="F1610" i="14"/>
  <c r="C1610" i="14"/>
  <c r="K1608" i="14"/>
  <c r="H1608" i="14"/>
  <c r="G1608" i="14"/>
  <c r="C1608" i="14"/>
  <c r="F1608" i="14" s="1"/>
  <c r="L1608" i="14" s="1"/>
  <c r="J1600" i="14"/>
  <c r="I1600" i="14"/>
  <c r="E1600" i="14"/>
  <c r="D1600" i="14"/>
  <c r="I1601" i="14" s="1"/>
  <c r="G1599" i="14"/>
  <c r="H1599" i="14" s="1"/>
  <c r="K1599" i="14" s="1"/>
  <c r="C1599" i="14"/>
  <c r="F1599" i="14" s="1"/>
  <c r="G1598" i="14"/>
  <c r="C1598" i="14"/>
  <c r="F1598" i="14" s="1"/>
  <c r="K1597" i="14"/>
  <c r="G1597" i="14"/>
  <c r="H1597" i="14" s="1"/>
  <c r="C1597" i="14"/>
  <c r="F1597" i="14" s="1"/>
  <c r="G1596" i="14"/>
  <c r="C1596" i="14"/>
  <c r="F1596" i="14" s="1"/>
  <c r="K1595" i="14"/>
  <c r="G1595" i="14"/>
  <c r="H1595" i="14" s="1"/>
  <c r="C1595" i="14"/>
  <c r="F1595" i="14" s="1"/>
  <c r="G1593" i="14"/>
  <c r="C1593" i="14"/>
  <c r="F1593" i="14" s="1"/>
  <c r="G1592" i="14"/>
  <c r="H1592" i="14" s="1"/>
  <c r="K1592" i="14" s="1"/>
  <c r="C1592" i="14"/>
  <c r="F1592" i="14" s="1"/>
  <c r="G1591" i="14"/>
  <c r="C1591" i="14"/>
  <c r="F1591" i="14" s="1"/>
  <c r="G1590" i="14"/>
  <c r="H1590" i="14" s="1"/>
  <c r="K1590" i="14" s="1"/>
  <c r="C1590" i="14"/>
  <c r="F1590" i="14" s="1"/>
  <c r="G1588" i="14"/>
  <c r="F1588" i="14"/>
  <c r="H1587" i="14"/>
  <c r="G1587" i="14"/>
  <c r="F1587" i="14"/>
  <c r="C1587" i="14"/>
  <c r="K1586" i="14"/>
  <c r="H1586" i="14"/>
  <c r="G1586" i="14"/>
  <c r="F1586" i="14"/>
  <c r="L1586" i="14" s="1"/>
  <c r="C1586" i="14"/>
  <c r="H1584" i="14"/>
  <c r="G1584" i="14"/>
  <c r="K1584" i="14" s="1"/>
  <c r="F1584" i="14"/>
  <c r="L1584" i="14" s="1"/>
  <c r="C1584" i="14"/>
  <c r="H1583" i="14"/>
  <c r="K1583" i="14" s="1"/>
  <c r="G1583" i="14"/>
  <c r="F1583" i="14"/>
  <c r="L1583" i="14" s="1"/>
  <c r="C1583" i="14"/>
  <c r="H1582" i="14"/>
  <c r="G1582" i="14"/>
  <c r="K1582" i="14" s="1"/>
  <c r="F1582" i="14"/>
  <c r="C1582" i="14"/>
  <c r="H1581" i="14"/>
  <c r="K1581" i="14" s="1"/>
  <c r="L1581" i="14" s="1"/>
  <c r="G1581" i="14"/>
  <c r="F1581" i="14"/>
  <c r="C1581" i="14"/>
  <c r="H1580" i="14"/>
  <c r="G1580" i="14"/>
  <c r="F1580" i="14"/>
  <c r="C1580" i="14"/>
  <c r="L1579" i="14"/>
  <c r="H1579" i="14"/>
  <c r="K1579" i="14" s="1"/>
  <c r="G1579" i="14"/>
  <c r="F1579" i="14"/>
  <c r="C1579" i="14"/>
  <c r="H1578" i="14"/>
  <c r="G1578" i="14"/>
  <c r="F1578" i="14"/>
  <c r="C1578" i="14"/>
  <c r="H1577" i="14"/>
  <c r="K1577" i="14" s="1"/>
  <c r="G1577" i="14"/>
  <c r="F1577" i="14"/>
  <c r="L1577" i="14" s="1"/>
  <c r="C1577" i="14"/>
  <c r="H1575" i="14"/>
  <c r="G1575" i="14"/>
  <c r="K1575" i="14" s="1"/>
  <c r="F1575" i="14"/>
  <c r="L1575" i="14" s="1"/>
  <c r="C1575" i="14"/>
  <c r="H1574" i="14"/>
  <c r="K1574" i="14" s="1"/>
  <c r="G1574" i="14"/>
  <c r="F1574" i="14"/>
  <c r="L1574" i="14" s="1"/>
  <c r="C1574" i="14"/>
  <c r="H1572" i="14"/>
  <c r="G1572" i="14"/>
  <c r="K1572" i="14" s="1"/>
  <c r="F1572" i="14"/>
  <c r="C1572" i="14"/>
  <c r="H1571" i="14"/>
  <c r="K1571" i="14" s="1"/>
  <c r="L1571" i="14" s="1"/>
  <c r="G1571" i="14"/>
  <c r="F1571" i="14"/>
  <c r="C1571" i="14"/>
  <c r="H1570" i="14"/>
  <c r="G1570" i="14"/>
  <c r="F1570" i="14"/>
  <c r="C1570" i="14"/>
  <c r="L1569" i="14"/>
  <c r="H1569" i="14"/>
  <c r="K1569" i="14" s="1"/>
  <c r="G1569" i="14"/>
  <c r="F1569" i="14"/>
  <c r="C1569" i="14"/>
  <c r="H1568" i="14"/>
  <c r="G1568" i="14"/>
  <c r="F1568" i="14"/>
  <c r="C1568" i="14"/>
  <c r="H1567" i="14"/>
  <c r="K1567" i="14" s="1"/>
  <c r="G1567" i="14"/>
  <c r="F1567" i="14"/>
  <c r="L1567" i="14" s="1"/>
  <c r="C1567" i="14"/>
  <c r="H1566" i="14"/>
  <c r="G1566" i="14"/>
  <c r="K1566" i="14" s="1"/>
  <c r="F1566" i="14"/>
  <c r="L1566" i="14" s="1"/>
  <c r="C1566" i="14"/>
  <c r="H1565" i="14"/>
  <c r="K1565" i="14" s="1"/>
  <c r="G1565" i="14"/>
  <c r="F1565" i="14"/>
  <c r="L1565" i="14" s="1"/>
  <c r="C1565" i="14"/>
  <c r="H1563" i="14"/>
  <c r="G1563" i="14"/>
  <c r="K1563" i="14" s="1"/>
  <c r="F1563" i="14"/>
  <c r="C1563" i="14"/>
  <c r="H1562" i="14"/>
  <c r="K1562" i="14" s="1"/>
  <c r="L1562" i="14" s="1"/>
  <c r="G1562" i="14"/>
  <c r="F1562" i="14"/>
  <c r="C1562" i="14"/>
  <c r="H1561" i="14"/>
  <c r="G1561" i="14"/>
  <c r="F1561" i="14"/>
  <c r="C1561" i="14"/>
  <c r="L1559" i="14"/>
  <c r="H1559" i="14"/>
  <c r="K1559" i="14" s="1"/>
  <c r="G1559" i="14"/>
  <c r="F1559" i="14"/>
  <c r="C1559" i="14"/>
  <c r="I1549" i="14"/>
  <c r="J1548" i="14"/>
  <c r="I1548" i="14"/>
  <c r="E1548" i="14"/>
  <c r="D1548" i="14"/>
  <c r="H1547" i="14"/>
  <c r="G1547" i="14"/>
  <c r="K1547" i="14" s="1"/>
  <c r="F1547" i="14"/>
  <c r="L1547" i="14" s="1"/>
  <c r="C1547" i="14"/>
  <c r="H1546" i="14"/>
  <c r="K1546" i="14" s="1"/>
  <c r="G1546" i="14"/>
  <c r="F1546" i="14"/>
  <c r="L1546" i="14" s="1"/>
  <c r="C1546" i="14"/>
  <c r="H1545" i="14"/>
  <c r="G1545" i="14"/>
  <c r="K1545" i="14" s="1"/>
  <c r="L1545" i="14" s="1"/>
  <c r="F1545" i="14"/>
  <c r="C1545" i="14"/>
  <c r="H1544" i="14"/>
  <c r="K1544" i="14" s="1"/>
  <c r="G1544" i="14"/>
  <c r="F1544" i="14"/>
  <c r="C1544" i="14"/>
  <c r="L1543" i="14"/>
  <c r="H1543" i="14"/>
  <c r="G1543" i="14"/>
  <c r="K1543" i="14" s="1"/>
  <c r="F1543" i="14"/>
  <c r="C1543" i="14"/>
  <c r="H1541" i="14"/>
  <c r="K1541" i="14" s="1"/>
  <c r="G1541" i="14"/>
  <c r="F1541" i="14"/>
  <c r="C1541" i="14"/>
  <c r="H1540" i="14"/>
  <c r="G1540" i="14"/>
  <c r="K1540" i="14" s="1"/>
  <c r="F1540" i="14"/>
  <c r="L1540" i="14" s="1"/>
  <c r="C1540" i="14"/>
  <c r="H1539" i="14"/>
  <c r="K1539" i="14" s="1"/>
  <c r="G1539" i="14"/>
  <c r="F1539" i="14"/>
  <c r="L1539" i="14" s="1"/>
  <c r="C1539" i="14"/>
  <c r="H1538" i="14"/>
  <c r="G1538" i="14"/>
  <c r="K1538" i="14" s="1"/>
  <c r="F1538" i="14"/>
  <c r="L1538" i="14" s="1"/>
  <c r="C1538" i="14"/>
  <c r="H1536" i="14"/>
  <c r="K1536" i="14" s="1"/>
  <c r="G1536" i="14"/>
  <c r="F1536" i="14"/>
  <c r="L1536" i="14" s="1"/>
  <c r="G1535" i="14"/>
  <c r="H1535" i="14" s="1"/>
  <c r="K1535" i="14" s="1"/>
  <c r="C1535" i="14"/>
  <c r="F1535" i="14" s="1"/>
  <c r="G1534" i="14"/>
  <c r="C1534" i="14"/>
  <c r="F1534" i="14" s="1"/>
  <c r="G1532" i="14"/>
  <c r="H1532" i="14" s="1"/>
  <c r="K1532" i="14" s="1"/>
  <c r="C1532" i="14"/>
  <c r="F1532" i="14" s="1"/>
  <c r="G1531" i="14"/>
  <c r="C1531" i="14"/>
  <c r="F1531" i="14" s="1"/>
  <c r="K1530" i="14"/>
  <c r="G1530" i="14"/>
  <c r="H1530" i="14" s="1"/>
  <c r="C1530" i="14"/>
  <c r="F1530" i="14" s="1"/>
  <c r="G1529" i="14"/>
  <c r="C1529" i="14"/>
  <c r="F1529" i="14" s="1"/>
  <c r="K1528" i="14"/>
  <c r="G1528" i="14"/>
  <c r="H1528" i="14" s="1"/>
  <c r="C1528" i="14"/>
  <c r="F1528" i="14" s="1"/>
  <c r="G1527" i="14"/>
  <c r="C1527" i="14"/>
  <c r="F1527" i="14" s="1"/>
  <c r="G1526" i="14"/>
  <c r="H1526" i="14" s="1"/>
  <c r="K1526" i="14" s="1"/>
  <c r="C1526" i="14"/>
  <c r="F1526" i="14" s="1"/>
  <c r="G1525" i="14"/>
  <c r="C1525" i="14"/>
  <c r="F1525" i="14" s="1"/>
  <c r="G1523" i="14"/>
  <c r="H1523" i="14" s="1"/>
  <c r="K1523" i="14" s="1"/>
  <c r="C1523" i="14"/>
  <c r="F1523" i="14" s="1"/>
  <c r="G1522" i="14"/>
  <c r="C1522" i="14"/>
  <c r="F1522" i="14" s="1"/>
  <c r="K1520" i="14"/>
  <c r="G1520" i="14"/>
  <c r="H1520" i="14" s="1"/>
  <c r="C1520" i="14"/>
  <c r="F1520" i="14" s="1"/>
  <c r="G1519" i="14"/>
  <c r="C1519" i="14"/>
  <c r="F1519" i="14" s="1"/>
  <c r="K1518" i="14"/>
  <c r="G1518" i="14"/>
  <c r="H1518" i="14" s="1"/>
  <c r="C1518" i="14"/>
  <c r="F1518" i="14" s="1"/>
  <c r="G1517" i="14"/>
  <c r="C1517" i="14"/>
  <c r="F1517" i="14" s="1"/>
  <c r="G1516" i="14"/>
  <c r="H1516" i="14" s="1"/>
  <c r="K1516" i="14" s="1"/>
  <c r="C1516" i="14"/>
  <c r="F1516" i="14" s="1"/>
  <c r="G1515" i="14"/>
  <c r="C1515" i="14"/>
  <c r="F1515" i="14" s="1"/>
  <c r="G1514" i="14"/>
  <c r="H1514" i="14" s="1"/>
  <c r="K1514" i="14" s="1"/>
  <c r="C1514" i="14"/>
  <c r="F1514" i="14" s="1"/>
  <c r="G1513" i="14"/>
  <c r="C1513" i="14"/>
  <c r="F1513" i="14" s="1"/>
  <c r="K1511" i="14"/>
  <c r="G1511" i="14"/>
  <c r="H1511" i="14" s="1"/>
  <c r="C1511" i="14"/>
  <c r="F1511" i="14" s="1"/>
  <c r="G1510" i="14"/>
  <c r="C1510" i="14"/>
  <c r="F1510" i="14" s="1"/>
  <c r="K1509" i="14"/>
  <c r="G1509" i="14"/>
  <c r="H1509" i="14" s="1"/>
  <c r="C1509" i="14"/>
  <c r="F1509" i="14" s="1"/>
  <c r="G1507" i="14"/>
  <c r="C1507" i="14"/>
  <c r="F1507" i="14" s="1"/>
  <c r="J1497" i="14"/>
  <c r="I1497" i="14"/>
  <c r="E1497" i="14"/>
  <c r="D1497" i="14"/>
  <c r="I1498" i="14" s="1"/>
  <c r="G1496" i="14"/>
  <c r="F1496" i="14"/>
  <c r="C1496" i="14"/>
  <c r="K1495" i="14"/>
  <c r="H1495" i="14"/>
  <c r="G1495" i="14"/>
  <c r="C1495" i="14"/>
  <c r="F1495" i="14" s="1"/>
  <c r="L1495" i="14" s="1"/>
  <c r="G1494" i="14"/>
  <c r="F1494" i="14"/>
  <c r="C1494" i="14"/>
  <c r="K1493" i="14"/>
  <c r="H1493" i="14"/>
  <c r="G1493" i="14"/>
  <c r="C1493" i="14"/>
  <c r="F1493" i="14" s="1"/>
  <c r="L1493" i="14" s="1"/>
  <c r="G1492" i="14"/>
  <c r="F1492" i="14"/>
  <c r="C1492" i="14"/>
  <c r="K1490" i="14"/>
  <c r="H1490" i="14"/>
  <c r="G1490" i="14"/>
  <c r="C1490" i="14"/>
  <c r="F1490" i="14" s="1"/>
  <c r="G1489" i="14"/>
  <c r="F1489" i="14"/>
  <c r="C1489" i="14"/>
  <c r="H1488" i="14"/>
  <c r="K1488" i="14" s="1"/>
  <c r="G1488" i="14"/>
  <c r="C1488" i="14"/>
  <c r="F1488" i="14" s="1"/>
  <c r="G1487" i="14"/>
  <c r="F1487" i="14"/>
  <c r="C1487" i="14"/>
  <c r="K1485" i="14"/>
  <c r="H1485" i="14"/>
  <c r="G1485" i="14"/>
  <c r="F1485" i="14"/>
  <c r="L1485" i="14" s="1"/>
  <c r="G1484" i="14"/>
  <c r="H1484" i="14" s="1"/>
  <c r="K1484" i="14" s="1"/>
  <c r="F1484" i="14"/>
  <c r="C1484" i="14"/>
  <c r="H1483" i="14"/>
  <c r="G1483" i="14"/>
  <c r="K1483" i="14" s="1"/>
  <c r="C1483" i="14"/>
  <c r="F1483" i="14" s="1"/>
  <c r="G1481" i="14"/>
  <c r="H1481" i="14" s="1"/>
  <c r="K1481" i="14" s="1"/>
  <c r="F1481" i="14"/>
  <c r="L1481" i="14" s="1"/>
  <c r="C1481" i="14"/>
  <c r="H1480" i="14"/>
  <c r="G1480" i="14"/>
  <c r="K1480" i="14" s="1"/>
  <c r="C1480" i="14"/>
  <c r="F1480" i="14" s="1"/>
  <c r="L1480" i="14" s="1"/>
  <c r="G1479" i="14"/>
  <c r="H1479" i="14" s="1"/>
  <c r="K1479" i="14" s="1"/>
  <c r="F1479" i="14"/>
  <c r="C1479" i="14"/>
  <c r="H1478" i="14"/>
  <c r="G1478" i="14"/>
  <c r="K1478" i="14" s="1"/>
  <c r="C1478" i="14"/>
  <c r="F1478" i="14" s="1"/>
  <c r="G1477" i="14"/>
  <c r="H1477" i="14" s="1"/>
  <c r="K1477" i="14" s="1"/>
  <c r="F1477" i="14"/>
  <c r="L1477" i="14" s="1"/>
  <c r="C1477" i="14"/>
  <c r="H1476" i="14"/>
  <c r="G1476" i="14"/>
  <c r="K1476" i="14" s="1"/>
  <c r="C1476" i="14"/>
  <c r="F1476" i="14" s="1"/>
  <c r="L1476" i="14" s="1"/>
  <c r="G1475" i="14"/>
  <c r="H1475" i="14" s="1"/>
  <c r="K1475" i="14" s="1"/>
  <c r="F1475" i="14"/>
  <c r="C1475" i="14"/>
  <c r="H1474" i="14"/>
  <c r="G1474" i="14"/>
  <c r="K1474" i="14" s="1"/>
  <c r="C1474" i="14"/>
  <c r="F1474" i="14" s="1"/>
  <c r="G1472" i="14"/>
  <c r="H1472" i="14" s="1"/>
  <c r="K1472" i="14" s="1"/>
  <c r="F1472" i="14"/>
  <c r="L1472" i="14" s="1"/>
  <c r="C1472" i="14"/>
  <c r="H1471" i="14"/>
  <c r="G1471" i="14"/>
  <c r="K1471" i="14" s="1"/>
  <c r="C1471" i="14"/>
  <c r="F1471" i="14" s="1"/>
  <c r="L1471" i="14" s="1"/>
  <c r="G1469" i="14"/>
  <c r="H1469" i="14" s="1"/>
  <c r="K1469" i="14" s="1"/>
  <c r="F1469" i="14"/>
  <c r="C1469" i="14"/>
  <c r="H1468" i="14"/>
  <c r="G1468" i="14"/>
  <c r="K1468" i="14" s="1"/>
  <c r="C1468" i="14"/>
  <c r="F1468" i="14" s="1"/>
  <c r="G1467" i="14"/>
  <c r="H1467" i="14" s="1"/>
  <c r="K1467" i="14" s="1"/>
  <c r="F1467" i="14"/>
  <c r="L1467" i="14" s="1"/>
  <c r="C1467" i="14"/>
  <c r="H1466" i="14"/>
  <c r="G1466" i="14"/>
  <c r="K1466" i="14" s="1"/>
  <c r="C1466" i="14"/>
  <c r="F1466" i="14" s="1"/>
  <c r="L1466" i="14" s="1"/>
  <c r="G1465" i="14"/>
  <c r="H1465" i="14" s="1"/>
  <c r="K1465" i="14" s="1"/>
  <c r="F1465" i="14"/>
  <c r="C1465" i="14"/>
  <c r="H1464" i="14"/>
  <c r="G1464" i="14"/>
  <c r="K1464" i="14" s="1"/>
  <c r="C1464" i="14"/>
  <c r="F1464" i="14" s="1"/>
  <c r="G1463" i="14"/>
  <c r="H1463" i="14" s="1"/>
  <c r="K1463" i="14" s="1"/>
  <c r="F1463" i="14"/>
  <c r="L1463" i="14" s="1"/>
  <c r="C1463" i="14"/>
  <c r="H1462" i="14"/>
  <c r="G1462" i="14"/>
  <c r="K1462" i="14" s="1"/>
  <c r="C1462" i="14"/>
  <c r="F1462" i="14" s="1"/>
  <c r="L1462" i="14" s="1"/>
  <c r="G1460" i="14"/>
  <c r="H1460" i="14" s="1"/>
  <c r="K1460" i="14" s="1"/>
  <c r="F1460" i="14"/>
  <c r="C1460" i="14"/>
  <c r="H1459" i="14"/>
  <c r="G1459" i="14"/>
  <c r="K1459" i="14" s="1"/>
  <c r="C1459" i="14"/>
  <c r="F1459" i="14" s="1"/>
  <c r="G1458" i="14"/>
  <c r="H1458" i="14" s="1"/>
  <c r="K1458" i="14" s="1"/>
  <c r="F1458" i="14"/>
  <c r="L1458" i="14" s="1"/>
  <c r="C1458" i="14"/>
  <c r="H1456" i="14"/>
  <c r="G1456" i="14"/>
  <c r="K1456" i="14" s="1"/>
  <c r="C1456" i="14"/>
  <c r="F1456" i="14" s="1"/>
  <c r="L1456" i="14" s="1"/>
  <c r="J1448" i="14"/>
  <c r="I1448" i="14"/>
  <c r="E1448" i="14"/>
  <c r="D1448" i="14"/>
  <c r="I1449" i="14" s="1"/>
  <c r="K1447" i="14"/>
  <c r="H1447" i="14"/>
  <c r="G1447" i="14"/>
  <c r="C1447" i="14"/>
  <c r="F1447" i="14" s="1"/>
  <c r="G1446" i="14"/>
  <c r="F1446" i="14"/>
  <c r="C1446" i="14"/>
  <c r="K1445" i="14"/>
  <c r="H1445" i="14"/>
  <c r="G1445" i="14"/>
  <c r="C1445" i="14"/>
  <c r="F1445" i="14" s="1"/>
  <c r="G1444" i="14"/>
  <c r="F1444" i="14"/>
  <c r="C1444" i="14"/>
  <c r="K1443" i="14"/>
  <c r="H1443" i="14"/>
  <c r="G1443" i="14"/>
  <c r="C1443" i="14"/>
  <c r="F1443" i="14" s="1"/>
  <c r="L1443" i="14" s="1"/>
  <c r="G1441" i="14"/>
  <c r="F1441" i="14"/>
  <c r="C1441" i="14"/>
  <c r="K1440" i="14"/>
  <c r="H1440" i="14"/>
  <c r="G1440" i="14"/>
  <c r="C1440" i="14"/>
  <c r="F1440" i="14" s="1"/>
  <c r="G1439" i="14"/>
  <c r="F1439" i="14"/>
  <c r="C1439" i="14"/>
  <c r="K1438" i="14"/>
  <c r="H1438" i="14"/>
  <c r="G1438" i="14"/>
  <c r="C1438" i="14"/>
  <c r="F1438" i="14" s="1"/>
  <c r="G1436" i="14"/>
  <c r="F1436" i="14"/>
  <c r="H1435" i="14"/>
  <c r="G1435" i="14"/>
  <c r="K1435" i="14" s="1"/>
  <c r="F1435" i="14"/>
  <c r="L1435" i="14" s="1"/>
  <c r="C1435" i="14"/>
  <c r="K1434" i="14"/>
  <c r="H1434" i="14"/>
  <c r="G1434" i="14"/>
  <c r="F1434" i="14"/>
  <c r="L1434" i="14" s="1"/>
  <c r="C1434" i="14"/>
  <c r="H1432" i="14"/>
  <c r="G1432" i="14"/>
  <c r="K1432" i="14" s="1"/>
  <c r="F1432" i="14"/>
  <c r="C1432" i="14"/>
  <c r="K1431" i="14"/>
  <c r="H1431" i="14"/>
  <c r="G1431" i="14"/>
  <c r="F1431" i="14"/>
  <c r="L1431" i="14" s="1"/>
  <c r="C1431" i="14"/>
  <c r="H1430" i="14"/>
  <c r="G1430" i="14"/>
  <c r="K1430" i="14" s="1"/>
  <c r="F1430" i="14"/>
  <c r="L1430" i="14" s="1"/>
  <c r="C1430" i="14"/>
  <c r="K1429" i="14"/>
  <c r="H1429" i="14"/>
  <c r="G1429" i="14"/>
  <c r="F1429" i="14"/>
  <c r="L1429" i="14" s="1"/>
  <c r="C1429" i="14"/>
  <c r="H1428" i="14"/>
  <c r="G1428" i="14"/>
  <c r="F1428" i="14"/>
  <c r="C1428" i="14"/>
  <c r="K1427" i="14"/>
  <c r="H1427" i="14"/>
  <c r="G1427" i="14"/>
  <c r="F1427" i="14"/>
  <c r="F1448" i="14" s="1"/>
  <c r="C1427" i="14"/>
  <c r="H1426" i="14"/>
  <c r="G1426" i="14"/>
  <c r="K1426" i="14" s="1"/>
  <c r="F1426" i="14"/>
  <c r="L1426" i="14" s="1"/>
  <c r="C1426" i="14"/>
  <c r="K1425" i="14"/>
  <c r="H1425" i="14"/>
  <c r="G1425" i="14"/>
  <c r="F1425" i="14"/>
  <c r="L1425" i="14" s="1"/>
  <c r="C1425" i="14"/>
  <c r="H1423" i="14"/>
  <c r="G1423" i="14"/>
  <c r="K1423" i="14" s="1"/>
  <c r="F1423" i="14"/>
  <c r="C1423" i="14"/>
  <c r="K1422" i="14"/>
  <c r="H1422" i="14"/>
  <c r="G1422" i="14"/>
  <c r="F1422" i="14"/>
  <c r="L1422" i="14" s="1"/>
  <c r="C1422" i="14"/>
  <c r="H1420" i="14"/>
  <c r="G1420" i="14"/>
  <c r="K1420" i="14" s="1"/>
  <c r="F1420" i="14"/>
  <c r="L1420" i="14" s="1"/>
  <c r="C1420" i="14"/>
  <c r="K1419" i="14"/>
  <c r="H1419" i="14"/>
  <c r="G1419" i="14"/>
  <c r="F1419" i="14"/>
  <c r="L1419" i="14" s="1"/>
  <c r="C1419" i="14"/>
  <c r="H1418" i="14"/>
  <c r="G1418" i="14"/>
  <c r="K1418" i="14" s="1"/>
  <c r="F1418" i="14"/>
  <c r="C1418" i="14"/>
  <c r="K1417" i="14"/>
  <c r="H1417" i="14"/>
  <c r="G1417" i="14"/>
  <c r="F1417" i="14"/>
  <c r="L1417" i="14" s="1"/>
  <c r="C1417" i="14"/>
  <c r="H1416" i="14"/>
  <c r="G1416" i="14"/>
  <c r="K1416" i="14" s="1"/>
  <c r="F1416" i="14"/>
  <c r="L1416" i="14" s="1"/>
  <c r="C1416" i="14"/>
  <c r="K1415" i="14"/>
  <c r="H1415" i="14"/>
  <c r="G1415" i="14"/>
  <c r="F1415" i="14"/>
  <c r="L1415" i="14" s="1"/>
  <c r="C1415" i="14"/>
  <c r="H1414" i="14"/>
  <c r="G1414" i="14"/>
  <c r="K1414" i="14" s="1"/>
  <c r="F1414" i="14"/>
  <c r="C1414" i="14"/>
  <c r="K1413" i="14"/>
  <c r="H1413" i="14"/>
  <c r="G1413" i="14"/>
  <c r="F1413" i="14"/>
  <c r="L1413" i="14" s="1"/>
  <c r="C1413" i="14"/>
  <c r="H1411" i="14"/>
  <c r="G1411" i="14"/>
  <c r="K1411" i="14" s="1"/>
  <c r="F1411" i="14"/>
  <c r="L1411" i="14" s="1"/>
  <c r="C1411" i="14"/>
  <c r="K1410" i="14"/>
  <c r="H1410" i="14"/>
  <c r="G1410" i="14"/>
  <c r="F1410" i="14"/>
  <c r="L1410" i="14" s="1"/>
  <c r="C1410" i="14"/>
  <c r="H1409" i="14"/>
  <c r="G1409" i="14"/>
  <c r="F1409" i="14"/>
  <c r="C1409" i="14"/>
  <c r="K1407" i="14"/>
  <c r="H1407" i="14"/>
  <c r="G1407" i="14"/>
  <c r="F1407" i="14"/>
  <c r="L1407" i="14" s="1"/>
  <c r="C1407" i="14"/>
  <c r="J1397" i="14"/>
  <c r="I1397" i="14"/>
  <c r="I1398" i="14" s="1"/>
  <c r="E1397" i="14"/>
  <c r="D1397" i="14"/>
  <c r="K1396" i="14"/>
  <c r="H1396" i="14"/>
  <c r="G1396" i="14"/>
  <c r="F1396" i="14"/>
  <c r="L1396" i="14" s="1"/>
  <c r="C1396" i="14"/>
  <c r="H1395" i="14"/>
  <c r="G1395" i="14"/>
  <c r="F1395" i="14"/>
  <c r="C1395" i="14"/>
  <c r="K1394" i="14"/>
  <c r="H1394" i="14"/>
  <c r="G1394" i="14"/>
  <c r="F1394" i="14"/>
  <c r="L1394" i="14" s="1"/>
  <c r="C1394" i="14"/>
  <c r="H1393" i="14"/>
  <c r="G1393" i="14"/>
  <c r="K1393" i="14" s="1"/>
  <c r="F1393" i="14"/>
  <c r="L1393" i="14" s="1"/>
  <c r="C1393" i="14"/>
  <c r="K1392" i="14"/>
  <c r="H1392" i="14"/>
  <c r="G1392" i="14"/>
  <c r="F1392" i="14"/>
  <c r="L1392" i="14" s="1"/>
  <c r="C1392" i="14"/>
  <c r="H1390" i="14"/>
  <c r="G1390" i="14"/>
  <c r="F1390" i="14"/>
  <c r="C1390" i="14"/>
  <c r="K1389" i="14"/>
  <c r="H1389" i="14"/>
  <c r="G1389" i="14"/>
  <c r="F1389" i="14"/>
  <c r="L1389" i="14" s="1"/>
  <c r="C1389" i="14"/>
  <c r="H1388" i="14"/>
  <c r="G1388" i="14"/>
  <c r="K1388" i="14" s="1"/>
  <c r="F1388" i="14"/>
  <c r="L1388" i="14" s="1"/>
  <c r="C1388" i="14"/>
  <c r="K1387" i="14"/>
  <c r="H1387" i="14"/>
  <c r="G1387" i="14"/>
  <c r="F1387" i="14"/>
  <c r="L1387" i="14" s="1"/>
  <c r="C1387" i="14"/>
  <c r="H1385" i="14"/>
  <c r="G1385" i="14"/>
  <c r="F1385" i="14"/>
  <c r="K1384" i="14"/>
  <c r="H1384" i="14"/>
  <c r="G1384" i="14"/>
  <c r="C1384" i="14"/>
  <c r="F1384" i="14" s="1"/>
  <c r="G1383" i="14"/>
  <c r="F1383" i="14"/>
  <c r="C1383" i="14"/>
  <c r="K1381" i="14"/>
  <c r="H1381" i="14"/>
  <c r="G1381" i="14"/>
  <c r="C1381" i="14"/>
  <c r="F1381" i="14" s="1"/>
  <c r="G1380" i="14"/>
  <c r="F1380" i="14"/>
  <c r="C1380" i="14"/>
  <c r="K1379" i="14"/>
  <c r="H1379" i="14"/>
  <c r="G1379" i="14"/>
  <c r="C1379" i="14"/>
  <c r="F1379" i="14" s="1"/>
  <c r="L1379" i="14" s="1"/>
  <c r="G1378" i="14"/>
  <c r="F1378" i="14"/>
  <c r="C1378" i="14"/>
  <c r="K1377" i="14"/>
  <c r="H1377" i="14"/>
  <c r="G1377" i="14"/>
  <c r="C1377" i="14"/>
  <c r="F1377" i="14" s="1"/>
  <c r="L1377" i="14" s="1"/>
  <c r="G1376" i="14"/>
  <c r="F1376" i="14"/>
  <c r="C1376" i="14"/>
  <c r="K1375" i="14"/>
  <c r="H1375" i="14"/>
  <c r="G1375" i="14"/>
  <c r="C1375" i="14"/>
  <c r="F1375" i="14" s="1"/>
  <c r="G1374" i="14"/>
  <c r="F1374" i="14"/>
  <c r="C1374" i="14"/>
  <c r="K1372" i="14"/>
  <c r="H1372" i="14"/>
  <c r="G1372" i="14"/>
  <c r="C1372" i="14"/>
  <c r="F1372" i="14" s="1"/>
  <c r="G1371" i="14"/>
  <c r="F1371" i="14"/>
  <c r="C1371" i="14"/>
  <c r="K1369" i="14"/>
  <c r="H1369" i="14"/>
  <c r="G1369" i="14"/>
  <c r="C1369" i="14"/>
  <c r="F1369" i="14" s="1"/>
  <c r="L1369" i="14" s="1"/>
  <c r="G1368" i="14"/>
  <c r="F1368" i="14"/>
  <c r="C1368" i="14"/>
  <c r="K1367" i="14"/>
  <c r="H1367" i="14"/>
  <c r="G1367" i="14"/>
  <c r="C1367" i="14"/>
  <c r="F1367" i="14" s="1"/>
  <c r="L1367" i="14" s="1"/>
  <c r="G1366" i="14"/>
  <c r="F1366" i="14"/>
  <c r="C1366" i="14"/>
  <c r="K1365" i="14"/>
  <c r="H1365" i="14"/>
  <c r="G1365" i="14"/>
  <c r="C1365" i="14"/>
  <c r="F1365" i="14" s="1"/>
  <c r="G1364" i="14"/>
  <c r="F1364" i="14"/>
  <c r="C1364" i="14"/>
  <c r="H1363" i="14"/>
  <c r="K1363" i="14" s="1"/>
  <c r="G1363" i="14"/>
  <c r="C1363" i="14"/>
  <c r="F1363" i="14" s="1"/>
  <c r="G1362" i="14"/>
  <c r="F1362" i="14"/>
  <c r="C1362" i="14"/>
  <c r="H1360" i="14"/>
  <c r="K1360" i="14" s="1"/>
  <c r="G1360" i="14"/>
  <c r="C1360" i="14"/>
  <c r="F1360" i="14" s="1"/>
  <c r="G1359" i="14"/>
  <c r="F1359" i="14"/>
  <c r="C1359" i="14"/>
  <c r="H1358" i="14"/>
  <c r="K1358" i="14" s="1"/>
  <c r="G1358" i="14"/>
  <c r="C1358" i="14"/>
  <c r="F1358" i="14" s="1"/>
  <c r="G1356" i="14"/>
  <c r="F1356" i="14"/>
  <c r="C1356" i="14"/>
  <c r="I1347" i="14"/>
  <c r="J1346" i="14"/>
  <c r="I1346" i="14"/>
  <c r="E1346" i="14"/>
  <c r="D1346" i="14"/>
  <c r="K1345" i="14"/>
  <c r="G1345" i="14"/>
  <c r="H1345" i="14" s="1"/>
  <c r="C1345" i="14"/>
  <c r="F1345" i="14" s="1"/>
  <c r="H1344" i="14"/>
  <c r="K1344" i="14" s="1"/>
  <c r="G1344" i="14"/>
  <c r="C1344" i="14"/>
  <c r="F1344" i="14" s="1"/>
  <c r="K1343" i="14"/>
  <c r="L1343" i="14" s="1"/>
  <c r="G1343" i="14"/>
  <c r="H1343" i="14" s="1"/>
  <c r="C1343" i="14"/>
  <c r="F1343" i="14" s="1"/>
  <c r="G1342" i="14"/>
  <c r="H1342" i="14" s="1"/>
  <c r="K1342" i="14" s="1"/>
  <c r="C1342" i="14"/>
  <c r="F1342" i="14" s="1"/>
  <c r="G1341" i="14"/>
  <c r="H1341" i="14" s="1"/>
  <c r="F1341" i="14"/>
  <c r="C1341" i="14"/>
  <c r="G1339" i="14"/>
  <c r="C1339" i="14"/>
  <c r="F1339" i="14" s="1"/>
  <c r="G1338" i="14"/>
  <c r="H1338" i="14" s="1"/>
  <c r="F1338" i="14"/>
  <c r="C1338" i="14"/>
  <c r="G1337" i="14"/>
  <c r="C1337" i="14"/>
  <c r="F1337" i="14" s="1"/>
  <c r="G1336" i="14"/>
  <c r="C1336" i="14"/>
  <c r="F1336" i="14" s="1"/>
  <c r="G1334" i="14"/>
  <c r="F1334" i="14"/>
  <c r="G1333" i="14"/>
  <c r="F1333" i="14"/>
  <c r="C1333" i="14"/>
  <c r="H1332" i="14"/>
  <c r="K1332" i="14" s="1"/>
  <c r="G1332" i="14"/>
  <c r="C1332" i="14"/>
  <c r="F1332" i="14" s="1"/>
  <c r="L1332" i="14" s="1"/>
  <c r="G1330" i="14"/>
  <c r="F1330" i="14"/>
  <c r="C1330" i="14"/>
  <c r="H1329" i="14"/>
  <c r="K1329" i="14" s="1"/>
  <c r="G1329" i="14"/>
  <c r="C1329" i="14"/>
  <c r="F1329" i="14" s="1"/>
  <c r="L1329" i="14" s="1"/>
  <c r="H1328" i="14"/>
  <c r="G1328" i="14"/>
  <c r="F1328" i="14"/>
  <c r="C1328" i="14"/>
  <c r="H1327" i="14"/>
  <c r="K1327" i="14" s="1"/>
  <c r="G1327" i="14"/>
  <c r="F1327" i="14"/>
  <c r="L1327" i="14" s="1"/>
  <c r="C1327" i="14"/>
  <c r="G1326" i="14"/>
  <c r="H1326" i="14" s="1"/>
  <c r="F1326" i="14"/>
  <c r="C1326" i="14"/>
  <c r="K1325" i="14"/>
  <c r="H1325" i="14"/>
  <c r="G1325" i="14"/>
  <c r="C1325" i="14"/>
  <c r="F1325" i="14" s="1"/>
  <c r="L1325" i="14" s="1"/>
  <c r="G1324" i="14"/>
  <c r="F1324" i="14"/>
  <c r="C1324" i="14"/>
  <c r="H1323" i="14"/>
  <c r="K1323" i="14" s="1"/>
  <c r="G1323" i="14"/>
  <c r="C1323" i="14"/>
  <c r="F1323" i="14" s="1"/>
  <c r="G1321" i="14"/>
  <c r="F1321" i="14"/>
  <c r="C1321" i="14"/>
  <c r="H1320" i="14"/>
  <c r="K1320" i="14" s="1"/>
  <c r="G1320" i="14"/>
  <c r="C1320" i="14"/>
  <c r="F1320" i="14" s="1"/>
  <c r="H1318" i="14"/>
  <c r="G1318" i="14"/>
  <c r="F1318" i="14"/>
  <c r="C1318" i="14"/>
  <c r="H1317" i="14"/>
  <c r="K1317" i="14" s="1"/>
  <c r="L1317" i="14" s="1"/>
  <c r="G1317" i="14"/>
  <c r="F1317" i="14"/>
  <c r="C1317" i="14"/>
  <c r="H1316" i="14"/>
  <c r="G1316" i="14"/>
  <c r="F1316" i="14"/>
  <c r="C1316" i="14"/>
  <c r="K1315" i="14"/>
  <c r="H1315" i="14"/>
  <c r="G1315" i="14"/>
  <c r="F1315" i="14"/>
  <c r="L1315" i="14" s="1"/>
  <c r="C1315" i="14"/>
  <c r="G1314" i="14"/>
  <c r="F1314" i="14"/>
  <c r="C1314" i="14"/>
  <c r="H1313" i="14"/>
  <c r="K1313" i="14" s="1"/>
  <c r="G1313" i="14"/>
  <c r="C1313" i="14"/>
  <c r="F1313" i="14" s="1"/>
  <c r="G1312" i="14"/>
  <c r="F1312" i="14"/>
  <c r="C1312" i="14"/>
  <c r="H1311" i="14"/>
  <c r="K1311" i="14" s="1"/>
  <c r="G1311" i="14"/>
  <c r="C1311" i="14"/>
  <c r="F1311" i="14" s="1"/>
  <c r="L1311" i="14" s="1"/>
  <c r="H1309" i="14"/>
  <c r="G1309" i="14"/>
  <c r="F1309" i="14"/>
  <c r="C1309" i="14"/>
  <c r="H1308" i="14"/>
  <c r="K1308" i="14" s="1"/>
  <c r="G1308" i="14"/>
  <c r="F1308" i="14"/>
  <c r="L1308" i="14" s="1"/>
  <c r="C1308" i="14"/>
  <c r="G1307" i="14"/>
  <c r="H1307" i="14" s="1"/>
  <c r="F1307" i="14"/>
  <c r="C1307" i="14"/>
  <c r="K1305" i="14"/>
  <c r="H1305" i="14"/>
  <c r="G1305" i="14"/>
  <c r="C1305" i="14"/>
  <c r="F1305" i="14" s="1"/>
  <c r="L1305" i="14" s="1"/>
  <c r="J1293" i="14"/>
  <c r="I1293" i="14"/>
  <c r="I1294" i="14" s="1"/>
  <c r="E1293" i="14"/>
  <c r="D1293" i="14"/>
  <c r="H1292" i="14"/>
  <c r="K1292" i="14" s="1"/>
  <c r="G1292" i="14"/>
  <c r="C1292" i="14"/>
  <c r="F1292" i="14" s="1"/>
  <c r="G1291" i="14"/>
  <c r="F1291" i="14"/>
  <c r="C1291" i="14"/>
  <c r="H1290" i="14"/>
  <c r="K1290" i="14" s="1"/>
  <c r="G1290" i="14"/>
  <c r="C1290" i="14"/>
  <c r="F1290" i="14" s="1"/>
  <c r="H1289" i="14"/>
  <c r="G1289" i="14"/>
  <c r="F1289" i="14"/>
  <c r="C1289" i="14"/>
  <c r="H1288" i="14"/>
  <c r="K1288" i="14" s="1"/>
  <c r="L1288" i="14" s="1"/>
  <c r="G1288" i="14"/>
  <c r="F1288" i="14"/>
  <c r="C1288" i="14"/>
  <c r="H1286" i="14"/>
  <c r="G1286" i="14"/>
  <c r="F1286" i="14"/>
  <c r="C1286" i="14"/>
  <c r="K1285" i="14"/>
  <c r="H1285" i="14"/>
  <c r="G1285" i="14"/>
  <c r="F1285" i="14"/>
  <c r="L1285" i="14" s="1"/>
  <c r="C1285" i="14"/>
  <c r="G1284" i="14"/>
  <c r="F1284" i="14"/>
  <c r="C1284" i="14"/>
  <c r="H1283" i="14"/>
  <c r="K1283" i="14" s="1"/>
  <c r="G1283" i="14"/>
  <c r="C1283" i="14"/>
  <c r="F1283" i="14" s="1"/>
  <c r="L1283" i="14" s="1"/>
  <c r="G1281" i="14"/>
  <c r="F1281" i="14"/>
  <c r="K1280" i="14"/>
  <c r="G1280" i="14"/>
  <c r="H1280" i="14" s="1"/>
  <c r="C1280" i="14"/>
  <c r="F1280" i="14" s="1"/>
  <c r="G1279" i="14"/>
  <c r="H1279" i="14" s="1"/>
  <c r="C1279" i="14"/>
  <c r="F1279" i="14" s="1"/>
  <c r="G1277" i="14"/>
  <c r="C1277" i="14"/>
  <c r="F1277" i="14" s="1"/>
  <c r="G1276" i="14"/>
  <c r="F1276" i="14"/>
  <c r="C1276" i="14"/>
  <c r="H1275" i="14"/>
  <c r="G1275" i="14"/>
  <c r="C1275" i="14"/>
  <c r="F1275" i="14" s="1"/>
  <c r="G1274" i="14"/>
  <c r="C1274" i="14"/>
  <c r="F1274" i="14" s="1"/>
  <c r="H1273" i="14"/>
  <c r="K1273" i="14" s="1"/>
  <c r="G1273" i="14"/>
  <c r="C1273" i="14"/>
  <c r="F1273" i="14" s="1"/>
  <c r="K1272" i="14"/>
  <c r="L1272" i="14" s="1"/>
  <c r="G1272" i="14"/>
  <c r="H1272" i="14" s="1"/>
  <c r="C1272" i="14"/>
  <c r="F1272" i="14" s="1"/>
  <c r="G1271" i="14"/>
  <c r="H1271" i="14" s="1"/>
  <c r="K1271" i="14" s="1"/>
  <c r="C1271" i="14"/>
  <c r="F1271" i="14" s="1"/>
  <c r="L1271" i="14" s="1"/>
  <c r="G1270" i="14"/>
  <c r="H1270" i="14" s="1"/>
  <c r="C1270" i="14"/>
  <c r="F1270" i="14" s="1"/>
  <c r="G1268" i="14"/>
  <c r="C1268" i="14"/>
  <c r="F1268" i="14" s="1"/>
  <c r="G1267" i="14"/>
  <c r="F1267" i="14"/>
  <c r="C1267" i="14"/>
  <c r="G1265" i="14"/>
  <c r="H1265" i="14" s="1"/>
  <c r="C1265" i="14"/>
  <c r="F1265" i="14" s="1"/>
  <c r="G1264" i="14"/>
  <c r="H1264" i="14" s="1"/>
  <c r="C1264" i="14"/>
  <c r="F1264" i="14" s="1"/>
  <c r="K1263" i="14"/>
  <c r="H1263" i="14"/>
  <c r="G1263" i="14"/>
  <c r="C1263" i="14"/>
  <c r="F1263" i="14" s="1"/>
  <c r="L1262" i="14"/>
  <c r="K1262" i="14"/>
  <c r="G1262" i="14"/>
  <c r="H1262" i="14" s="1"/>
  <c r="C1262" i="14"/>
  <c r="F1262" i="14" s="1"/>
  <c r="K1261" i="14"/>
  <c r="G1261" i="14"/>
  <c r="H1261" i="14" s="1"/>
  <c r="C1261" i="14"/>
  <c r="F1261" i="14" s="1"/>
  <c r="G1260" i="14"/>
  <c r="H1260" i="14" s="1"/>
  <c r="C1260" i="14"/>
  <c r="F1260" i="14" s="1"/>
  <c r="G1259" i="14"/>
  <c r="C1259" i="14"/>
  <c r="F1259" i="14" s="1"/>
  <c r="G1258" i="14"/>
  <c r="F1258" i="14"/>
  <c r="C1258" i="14"/>
  <c r="H1256" i="14"/>
  <c r="G1256" i="14"/>
  <c r="C1256" i="14"/>
  <c r="F1256" i="14" s="1"/>
  <c r="K1255" i="14"/>
  <c r="L1255" i="14" s="1"/>
  <c r="G1255" i="14"/>
  <c r="H1255" i="14" s="1"/>
  <c r="C1255" i="14"/>
  <c r="F1255" i="14" s="1"/>
  <c r="K1254" i="14"/>
  <c r="G1254" i="14"/>
  <c r="H1254" i="14" s="1"/>
  <c r="C1254" i="14"/>
  <c r="F1254" i="14" s="1"/>
  <c r="G1252" i="14"/>
  <c r="H1252" i="14" s="1"/>
  <c r="K1252" i="14" s="1"/>
  <c r="C1252" i="14"/>
  <c r="F1252" i="14" s="1"/>
  <c r="J1240" i="14"/>
  <c r="I1240" i="14"/>
  <c r="E1240" i="14"/>
  <c r="D1240" i="14"/>
  <c r="I1241" i="14" s="1"/>
  <c r="G1239" i="14"/>
  <c r="C1239" i="14"/>
  <c r="F1239" i="14" s="1"/>
  <c r="G1238" i="14"/>
  <c r="F1238" i="14"/>
  <c r="C1238" i="14"/>
  <c r="H1237" i="14"/>
  <c r="G1237" i="14"/>
  <c r="C1237" i="14"/>
  <c r="F1237" i="14" s="1"/>
  <c r="K1236" i="14"/>
  <c r="G1236" i="14"/>
  <c r="H1236" i="14" s="1"/>
  <c r="C1236" i="14"/>
  <c r="F1236" i="14" s="1"/>
  <c r="H1235" i="14"/>
  <c r="K1235" i="14" s="1"/>
  <c r="G1235" i="14"/>
  <c r="C1235" i="14"/>
  <c r="F1235" i="14" s="1"/>
  <c r="K1233" i="14"/>
  <c r="L1233" i="14" s="1"/>
  <c r="G1233" i="14"/>
  <c r="H1233" i="14" s="1"/>
  <c r="C1233" i="14"/>
  <c r="F1233" i="14" s="1"/>
  <c r="G1232" i="14"/>
  <c r="H1232" i="14" s="1"/>
  <c r="K1232" i="14" s="1"/>
  <c r="C1232" i="14"/>
  <c r="F1232" i="14" s="1"/>
  <c r="G1231" i="14"/>
  <c r="H1231" i="14" s="1"/>
  <c r="F1231" i="14"/>
  <c r="C1231" i="14"/>
  <c r="G1230" i="14"/>
  <c r="C1230" i="14"/>
  <c r="F1230" i="14" s="1"/>
  <c r="G1228" i="14"/>
  <c r="F1228" i="14"/>
  <c r="G1227" i="14"/>
  <c r="F1227" i="14"/>
  <c r="C1227" i="14"/>
  <c r="K1226" i="14"/>
  <c r="H1226" i="14"/>
  <c r="G1226" i="14"/>
  <c r="C1226" i="14"/>
  <c r="F1226" i="14" s="1"/>
  <c r="L1226" i="14" s="1"/>
  <c r="G1224" i="14"/>
  <c r="F1224" i="14"/>
  <c r="C1224" i="14"/>
  <c r="H1223" i="14"/>
  <c r="K1223" i="14" s="1"/>
  <c r="G1223" i="14"/>
  <c r="C1223" i="14"/>
  <c r="F1223" i="14" s="1"/>
  <c r="L1223" i="14" s="1"/>
  <c r="H1222" i="14"/>
  <c r="G1222" i="14"/>
  <c r="F1222" i="14"/>
  <c r="C1222" i="14"/>
  <c r="H1221" i="14"/>
  <c r="K1221" i="14" s="1"/>
  <c r="G1221" i="14"/>
  <c r="F1221" i="14"/>
  <c r="L1221" i="14" s="1"/>
  <c r="C1221" i="14"/>
  <c r="G1220" i="14"/>
  <c r="F1220" i="14"/>
  <c r="C1220" i="14"/>
  <c r="K1219" i="14"/>
  <c r="H1219" i="14"/>
  <c r="G1219" i="14"/>
  <c r="C1219" i="14"/>
  <c r="F1219" i="14" s="1"/>
  <c r="L1219" i="14" s="1"/>
  <c r="G1218" i="14"/>
  <c r="F1218" i="14"/>
  <c r="C1218" i="14"/>
  <c r="H1217" i="14"/>
  <c r="K1217" i="14" s="1"/>
  <c r="G1217" i="14"/>
  <c r="C1217" i="14"/>
  <c r="F1217" i="14" s="1"/>
  <c r="G1215" i="14"/>
  <c r="F1215" i="14"/>
  <c r="C1215" i="14"/>
  <c r="H1214" i="14"/>
  <c r="K1214" i="14" s="1"/>
  <c r="G1214" i="14"/>
  <c r="C1214" i="14"/>
  <c r="F1214" i="14" s="1"/>
  <c r="H1212" i="14"/>
  <c r="G1212" i="14"/>
  <c r="F1212" i="14"/>
  <c r="C1212" i="14"/>
  <c r="H1211" i="14"/>
  <c r="K1211" i="14" s="1"/>
  <c r="L1211" i="14" s="1"/>
  <c r="G1211" i="14"/>
  <c r="F1211" i="14"/>
  <c r="C1211" i="14"/>
  <c r="H1210" i="14"/>
  <c r="G1210" i="14"/>
  <c r="F1210" i="14"/>
  <c r="C1210" i="14"/>
  <c r="K1209" i="14"/>
  <c r="H1209" i="14"/>
  <c r="G1209" i="14"/>
  <c r="F1209" i="14"/>
  <c r="L1209" i="14" s="1"/>
  <c r="C1209" i="14"/>
  <c r="G1208" i="14"/>
  <c r="F1208" i="14"/>
  <c r="C1208" i="14"/>
  <c r="K1207" i="14"/>
  <c r="H1207" i="14"/>
  <c r="G1207" i="14"/>
  <c r="C1207" i="14"/>
  <c r="F1207" i="14" s="1"/>
  <c r="L1207" i="14" s="1"/>
  <c r="G1206" i="14"/>
  <c r="F1206" i="14"/>
  <c r="C1206" i="14"/>
  <c r="H1205" i="14"/>
  <c r="K1205" i="14" s="1"/>
  <c r="G1205" i="14"/>
  <c r="C1205" i="14"/>
  <c r="F1205" i="14" s="1"/>
  <c r="L1205" i="14" s="1"/>
  <c r="H1203" i="14"/>
  <c r="G1203" i="14"/>
  <c r="F1203" i="14"/>
  <c r="C1203" i="14"/>
  <c r="H1202" i="14"/>
  <c r="K1202" i="14" s="1"/>
  <c r="G1202" i="14"/>
  <c r="F1202" i="14"/>
  <c r="C1202" i="14"/>
  <c r="G1201" i="14"/>
  <c r="H1201" i="14" s="1"/>
  <c r="F1201" i="14"/>
  <c r="C1201" i="14"/>
  <c r="K1199" i="14"/>
  <c r="H1199" i="14"/>
  <c r="G1199" i="14"/>
  <c r="C1199" i="14"/>
  <c r="F1199" i="14" s="1"/>
  <c r="L1199" i="14" s="1"/>
  <c r="J1190" i="14"/>
  <c r="I1190" i="14"/>
  <c r="I1191" i="14" s="1"/>
  <c r="E1190" i="14"/>
  <c r="D1190" i="14"/>
  <c r="H1189" i="14"/>
  <c r="K1189" i="14" s="1"/>
  <c r="G1189" i="14"/>
  <c r="C1189" i="14"/>
  <c r="F1189" i="14" s="1"/>
  <c r="G1188" i="14"/>
  <c r="F1188" i="14"/>
  <c r="C1188" i="14"/>
  <c r="H1187" i="14"/>
  <c r="K1187" i="14" s="1"/>
  <c r="G1187" i="14"/>
  <c r="C1187" i="14"/>
  <c r="F1187" i="14" s="1"/>
  <c r="H1186" i="14"/>
  <c r="G1186" i="14"/>
  <c r="F1186" i="14"/>
  <c r="C1186" i="14"/>
  <c r="H1185" i="14"/>
  <c r="K1185" i="14" s="1"/>
  <c r="L1185" i="14" s="1"/>
  <c r="G1185" i="14"/>
  <c r="F1185" i="14"/>
  <c r="C1185" i="14"/>
  <c r="H1183" i="14"/>
  <c r="G1183" i="14"/>
  <c r="F1183" i="14"/>
  <c r="C1183" i="14"/>
  <c r="K1182" i="14"/>
  <c r="H1182" i="14"/>
  <c r="G1182" i="14"/>
  <c r="F1182" i="14"/>
  <c r="L1182" i="14" s="1"/>
  <c r="C1182" i="14"/>
  <c r="G1181" i="14"/>
  <c r="F1181" i="14"/>
  <c r="C1181" i="14"/>
  <c r="K1180" i="14"/>
  <c r="H1180" i="14"/>
  <c r="G1180" i="14"/>
  <c r="C1180" i="14"/>
  <c r="F1180" i="14" s="1"/>
  <c r="L1180" i="14" s="1"/>
  <c r="G1178" i="14"/>
  <c r="F1178" i="14"/>
  <c r="K1177" i="14"/>
  <c r="G1177" i="14"/>
  <c r="H1177" i="14" s="1"/>
  <c r="C1177" i="14"/>
  <c r="F1177" i="14" s="1"/>
  <c r="G1176" i="14"/>
  <c r="H1176" i="14" s="1"/>
  <c r="F1176" i="14"/>
  <c r="C1176" i="14"/>
  <c r="G1174" i="14"/>
  <c r="C1174" i="14"/>
  <c r="F1174" i="14" s="1"/>
  <c r="G1173" i="14"/>
  <c r="F1173" i="14"/>
  <c r="C1173" i="14"/>
  <c r="H1172" i="14"/>
  <c r="G1172" i="14"/>
  <c r="C1172" i="14"/>
  <c r="F1172" i="14" s="1"/>
  <c r="G1171" i="14"/>
  <c r="H1171" i="14" s="1"/>
  <c r="C1171" i="14"/>
  <c r="F1171" i="14" s="1"/>
  <c r="H1170" i="14"/>
  <c r="K1170" i="14" s="1"/>
  <c r="G1170" i="14"/>
  <c r="C1170" i="14"/>
  <c r="F1170" i="14" s="1"/>
  <c r="K1169" i="14"/>
  <c r="G1169" i="14"/>
  <c r="H1169" i="14" s="1"/>
  <c r="C1169" i="14"/>
  <c r="F1169" i="14" s="1"/>
  <c r="L1169" i="14" s="1"/>
  <c r="G1168" i="14"/>
  <c r="H1168" i="14" s="1"/>
  <c r="K1168" i="14" s="1"/>
  <c r="C1168" i="14"/>
  <c r="F1168" i="14" s="1"/>
  <c r="G1167" i="14"/>
  <c r="H1167" i="14" s="1"/>
  <c r="C1167" i="14"/>
  <c r="F1167" i="14" s="1"/>
  <c r="G1165" i="14"/>
  <c r="C1165" i="14"/>
  <c r="F1165" i="14" s="1"/>
  <c r="G1164" i="14"/>
  <c r="F1164" i="14"/>
  <c r="C1164" i="14"/>
  <c r="G1162" i="14"/>
  <c r="H1162" i="14" s="1"/>
  <c r="C1162" i="14"/>
  <c r="F1162" i="14" s="1"/>
  <c r="K1161" i="14"/>
  <c r="G1161" i="14"/>
  <c r="H1161" i="14" s="1"/>
  <c r="C1161" i="14"/>
  <c r="F1161" i="14" s="1"/>
  <c r="L1161" i="14" s="1"/>
  <c r="K1160" i="14"/>
  <c r="H1160" i="14"/>
  <c r="G1160" i="14"/>
  <c r="C1160" i="14"/>
  <c r="F1160" i="14" s="1"/>
  <c r="L1159" i="14"/>
  <c r="K1159" i="14"/>
  <c r="G1159" i="14"/>
  <c r="H1159" i="14" s="1"/>
  <c r="C1159" i="14"/>
  <c r="F1159" i="14" s="1"/>
  <c r="K1158" i="14"/>
  <c r="G1158" i="14"/>
  <c r="H1158" i="14" s="1"/>
  <c r="C1158" i="14"/>
  <c r="F1158" i="14" s="1"/>
  <c r="G1157" i="14"/>
  <c r="H1157" i="14" s="1"/>
  <c r="F1157" i="14"/>
  <c r="C1157" i="14"/>
  <c r="G1156" i="14"/>
  <c r="C1156" i="14"/>
  <c r="F1156" i="14" s="1"/>
  <c r="G1155" i="14"/>
  <c r="F1155" i="14"/>
  <c r="C1155" i="14"/>
  <c r="H1153" i="14"/>
  <c r="G1153" i="14"/>
  <c r="C1153" i="14"/>
  <c r="F1153" i="14" s="1"/>
  <c r="G1152" i="14"/>
  <c r="H1152" i="14" s="1"/>
  <c r="C1152" i="14"/>
  <c r="F1152" i="14" s="1"/>
  <c r="H1151" i="14"/>
  <c r="K1151" i="14" s="1"/>
  <c r="G1151" i="14"/>
  <c r="C1151" i="14"/>
  <c r="F1151" i="14" s="1"/>
  <c r="K1149" i="14"/>
  <c r="G1149" i="14"/>
  <c r="H1149" i="14" s="1"/>
  <c r="C1149" i="14"/>
  <c r="F1149" i="14" s="1"/>
  <c r="L1149" i="14" s="1"/>
  <c r="L1143" i="14"/>
  <c r="J1125" i="14"/>
  <c r="I1125" i="14"/>
  <c r="I1126" i="14" s="1"/>
  <c r="E1125" i="14"/>
  <c r="D1125" i="14"/>
  <c r="G1124" i="14"/>
  <c r="H1124" i="14" s="1"/>
  <c r="K1124" i="14" s="1"/>
  <c r="F1124" i="14"/>
  <c r="C1124" i="14"/>
  <c r="H1123" i="14"/>
  <c r="G1123" i="14"/>
  <c r="K1123" i="14" s="1"/>
  <c r="C1123" i="14"/>
  <c r="F1123" i="14" s="1"/>
  <c r="G1122" i="14"/>
  <c r="H1122" i="14" s="1"/>
  <c r="K1122" i="14" s="1"/>
  <c r="F1122" i="14"/>
  <c r="L1122" i="14" s="1"/>
  <c r="C1122" i="14"/>
  <c r="H1121" i="14"/>
  <c r="G1121" i="14"/>
  <c r="K1121" i="14" s="1"/>
  <c r="C1121" i="14"/>
  <c r="F1121" i="14" s="1"/>
  <c r="L1121" i="14" s="1"/>
  <c r="G1120" i="14"/>
  <c r="H1120" i="14" s="1"/>
  <c r="K1120" i="14" s="1"/>
  <c r="F1120" i="14"/>
  <c r="C1120" i="14"/>
  <c r="H1118" i="14"/>
  <c r="G1118" i="14"/>
  <c r="K1118" i="14" s="1"/>
  <c r="C1118" i="14"/>
  <c r="F1118" i="14" s="1"/>
  <c r="G1117" i="14"/>
  <c r="H1117" i="14" s="1"/>
  <c r="K1117" i="14" s="1"/>
  <c r="F1117" i="14"/>
  <c r="L1117" i="14" s="1"/>
  <c r="C1117" i="14"/>
  <c r="H1116" i="14"/>
  <c r="G1116" i="14"/>
  <c r="K1116" i="14" s="1"/>
  <c r="C1116" i="14"/>
  <c r="F1116" i="14" s="1"/>
  <c r="L1116" i="14" s="1"/>
  <c r="G1115" i="14"/>
  <c r="H1115" i="14" s="1"/>
  <c r="K1115" i="14" s="1"/>
  <c r="F1115" i="14"/>
  <c r="C1115" i="14"/>
  <c r="H1113" i="14"/>
  <c r="G1113" i="14"/>
  <c r="K1113" i="14" s="1"/>
  <c r="F1113" i="14"/>
  <c r="K1112" i="14"/>
  <c r="H1112" i="14"/>
  <c r="G1112" i="14"/>
  <c r="C1112" i="14"/>
  <c r="F1112" i="14" s="1"/>
  <c r="L1112" i="14" s="1"/>
  <c r="G1111" i="14"/>
  <c r="F1111" i="14"/>
  <c r="C1111" i="14"/>
  <c r="K1109" i="14"/>
  <c r="H1109" i="14"/>
  <c r="G1109" i="14"/>
  <c r="C1109" i="14"/>
  <c r="F1109" i="14" s="1"/>
  <c r="L1109" i="14" s="1"/>
  <c r="G1108" i="14"/>
  <c r="F1108" i="14"/>
  <c r="C1108" i="14"/>
  <c r="K1107" i="14"/>
  <c r="H1107" i="14"/>
  <c r="G1107" i="14"/>
  <c r="C1107" i="14"/>
  <c r="F1107" i="14" s="1"/>
  <c r="L1107" i="14" s="1"/>
  <c r="G1106" i="14"/>
  <c r="F1106" i="14"/>
  <c r="C1106" i="14"/>
  <c r="K1105" i="14"/>
  <c r="H1105" i="14"/>
  <c r="G1105" i="14"/>
  <c r="C1105" i="14"/>
  <c r="F1105" i="14" s="1"/>
  <c r="L1105" i="14" s="1"/>
  <c r="G1104" i="14"/>
  <c r="F1104" i="14"/>
  <c r="C1104" i="14"/>
  <c r="K1103" i="14"/>
  <c r="H1103" i="14"/>
  <c r="G1103" i="14"/>
  <c r="C1103" i="14"/>
  <c r="F1103" i="14" s="1"/>
  <c r="L1103" i="14" s="1"/>
  <c r="G1102" i="14"/>
  <c r="F1102" i="14"/>
  <c r="C1102" i="14"/>
  <c r="K1100" i="14"/>
  <c r="H1100" i="14"/>
  <c r="G1100" i="14"/>
  <c r="C1100" i="14"/>
  <c r="F1100" i="14" s="1"/>
  <c r="L1100" i="14" s="1"/>
  <c r="G1099" i="14"/>
  <c r="F1099" i="14"/>
  <c r="C1099" i="14"/>
  <c r="K1097" i="14"/>
  <c r="H1097" i="14"/>
  <c r="G1097" i="14"/>
  <c r="C1097" i="14"/>
  <c r="F1097" i="14" s="1"/>
  <c r="L1097" i="14" s="1"/>
  <c r="G1096" i="14"/>
  <c r="F1096" i="14"/>
  <c r="C1096" i="14"/>
  <c r="K1095" i="14"/>
  <c r="H1095" i="14"/>
  <c r="G1095" i="14"/>
  <c r="C1095" i="14"/>
  <c r="F1095" i="14" s="1"/>
  <c r="L1095" i="14" s="1"/>
  <c r="G1094" i="14"/>
  <c r="F1094" i="14"/>
  <c r="C1094" i="14"/>
  <c r="K1093" i="14"/>
  <c r="H1093" i="14"/>
  <c r="G1093" i="14"/>
  <c r="C1093" i="14"/>
  <c r="F1093" i="14" s="1"/>
  <c r="L1093" i="14" s="1"/>
  <c r="G1092" i="14"/>
  <c r="F1092" i="14"/>
  <c r="C1092" i="14"/>
  <c r="K1091" i="14"/>
  <c r="H1091" i="14"/>
  <c r="G1091" i="14"/>
  <c r="C1091" i="14"/>
  <c r="F1091" i="14" s="1"/>
  <c r="L1091" i="14" s="1"/>
  <c r="G1090" i="14"/>
  <c r="F1090" i="14"/>
  <c r="C1090" i="14"/>
  <c r="K1088" i="14"/>
  <c r="H1088" i="14"/>
  <c r="G1088" i="14"/>
  <c r="C1088" i="14"/>
  <c r="F1088" i="14" s="1"/>
  <c r="L1088" i="14" s="1"/>
  <c r="G1087" i="14"/>
  <c r="F1087" i="14"/>
  <c r="C1087" i="14"/>
  <c r="K1086" i="14"/>
  <c r="H1086" i="14"/>
  <c r="G1086" i="14"/>
  <c r="C1086" i="14"/>
  <c r="F1086" i="14" s="1"/>
  <c r="G1084" i="14"/>
  <c r="F1084" i="14"/>
  <c r="C1084" i="14"/>
  <c r="J1076" i="14"/>
  <c r="I1076" i="14"/>
  <c r="E1076" i="14"/>
  <c r="D1076" i="14"/>
  <c r="I1077" i="14" s="1"/>
  <c r="H1075" i="14"/>
  <c r="K1075" i="14" s="1"/>
  <c r="G1075" i="14"/>
  <c r="C1075" i="14"/>
  <c r="F1075" i="14" s="1"/>
  <c r="G1074" i="14"/>
  <c r="F1074" i="14"/>
  <c r="C1074" i="14"/>
  <c r="H1073" i="14"/>
  <c r="K1073" i="14" s="1"/>
  <c r="G1073" i="14"/>
  <c r="C1073" i="14"/>
  <c r="F1073" i="14" s="1"/>
  <c r="G1072" i="14"/>
  <c r="F1072" i="14"/>
  <c r="C1072" i="14"/>
  <c r="H1071" i="14"/>
  <c r="K1071" i="14" s="1"/>
  <c r="G1071" i="14"/>
  <c r="C1071" i="14"/>
  <c r="F1071" i="14" s="1"/>
  <c r="G1069" i="14"/>
  <c r="F1069" i="14"/>
  <c r="C1069" i="14"/>
  <c r="H1068" i="14"/>
  <c r="K1068" i="14" s="1"/>
  <c r="G1068" i="14"/>
  <c r="C1068" i="14"/>
  <c r="F1068" i="14" s="1"/>
  <c r="G1067" i="14"/>
  <c r="F1067" i="14"/>
  <c r="C1067" i="14"/>
  <c r="H1066" i="14"/>
  <c r="K1066" i="14" s="1"/>
  <c r="G1066" i="14"/>
  <c r="C1066" i="14"/>
  <c r="F1066" i="14" s="1"/>
  <c r="G1064" i="14"/>
  <c r="F1064" i="14"/>
  <c r="G1063" i="14"/>
  <c r="F1063" i="14"/>
  <c r="C1063" i="14"/>
  <c r="K1062" i="14"/>
  <c r="H1062" i="14"/>
  <c r="G1062" i="14"/>
  <c r="C1062" i="14"/>
  <c r="F1062" i="14" s="1"/>
  <c r="L1062" i="14" s="1"/>
  <c r="H1060" i="14"/>
  <c r="G1060" i="14"/>
  <c r="F1060" i="14"/>
  <c r="C1060" i="14"/>
  <c r="K1059" i="14"/>
  <c r="H1059" i="14"/>
  <c r="G1059" i="14"/>
  <c r="F1059" i="14"/>
  <c r="L1059" i="14" s="1"/>
  <c r="C1059" i="14"/>
  <c r="G1058" i="14"/>
  <c r="F1058" i="14"/>
  <c r="C1058" i="14"/>
  <c r="K1057" i="14"/>
  <c r="H1057" i="14"/>
  <c r="G1057" i="14"/>
  <c r="C1057" i="14"/>
  <c r="F1057" i="14" s="1"/>
  <c r="L1057" i="14" s="1"/>
  <c r="H1056" i="14"/>
  <c r="G1056" i="14"/>
  <c r="F1056" i="14"/>
  <c r="C1056" i="14"/>
  <c r="K1055" i="14"/>
  <c r="H1055" i="14"/>
  <c r="G1055" i="14"/>
  <c r="F1055" i="14"/>
  <c r="L1055" i="14" s="1"/>
  <c r="C1055" i="14"/>
  <c r="G1054" i="14"/>
  <c r="F1054" i="14"/>
  <c r="C1054" i="14"/>
  <c r="K1053" i="14"/>
  <c r="H1053" i="14"/>
  <c r="G1053" i="14"/>
  <c r="C1053" i="14"/>
  <c r="F1053" i="14" s="1"/>
  <c r="H1051" i="14"/>
  <c r="G1051" i="14"/>
  <c r="F1051" i="14"/>
  <c r="C1051" i="14"/>
  <c r="K1050" i="14"/>
  <c r="H1050" i="14"/>
  <c r="G1050" i="14"/>
  <c r="F1050" i="14"/>
  <c r="L1050" i="14" s="1"/>
  <c r="C1050" i="14"/>
  <c r="G1048" i="14"/>
  <c r="F1048" i="14"/>
  <c r="C1048" i="14"/>
  <c r="K1047" i="14"/>
  <c r="H1047" i="14"/>
  <c r="G1047" i="14"/>
  <c r="C1047" i="14"/>
  <c r="F1047" i="14" s="1"/>
  <c r="H1046" i="14"/>
  <c r="G1046" i="14"/>
  <c r="F1046" i="14"/>
  <c r="C1046" i="14"/>
  <c r="K1045" i="14"/>
  <c r="H1045" i="14"/>
  <c r="G1045" i="14"/>
  <c r="F1045" i="14"/>
  <c r="L1045" i="14" s="1"/>
  <c r="C1045" i="14"/>
  <c r="G1044" i="14"/>
  <c r="F1044" i="14"/>
  <c r="C1044" i="14"/>
  <c r="K1043" i="14"/>
  <c r="H1043" i="14"/>
  <c r="G1043" i="14"/>
  <c r="C1043" i="14"/>
  <c r="F1043" i="14" s="1"/>
  <c r="L1043" i="14" s="1"/>
  <c r="H1042" i="14"/>
  <c r="G1042" i="14"/>
  <c r="F1042" i="14"/>
  <c r="C1042" i="14"/>
  <c r="K1040" i="14"/>
  <c r="H1040" i="14"/>
  <c r="G1040" i="14"/>
  <c r="F1040" i="14"/>
  <c r="L1040" i="14" s="1"/>
  <c r="C1040" i="14"/>
  <c r="G1039" i="14"/>
  <c r="F1039" i="14"/>
  <c r="C1039" i="14"/>
  <c r="K1038" i="14"/>
  <c r="H1038" i="14"/>
  <c r="G1038" i="14"/>
  <c r="C1038" i="14"/>
  <c r="F1038" i="14" s="1"/>
  <c r="L1038" i="14" s="1"/>
  <c r="H1036" i="14"/>
  <c r="G1036" i="14"/>
  <c r="F1036" i="14"/>
  <c r="C1036" i="14"/>
  <c r="J1023" i="14"/>
  <c r="I1023" i="14"/>
  <c r="E1023" i="14"/>
  <c r="D1023" i="14"/>
  <c r="I1024" i="14" s="1"/>
  <c r="G1022" i="14"/>
  <c r="F1022" i="14"/>
  <c r="C1022" i="14"/>
  <c r="K1021" i="14"/>
  <c r="H1021" i="14"/>
  <c r="G1021" i="14"/>
  <c r="C1021" i="14"/>
  <c r="F1021" i="14" s="1"/>
  <c r="L1021" i="14" s="1"/>
  <c r="G1020" i="14"/>
  <c r="F1020" i="14"/>
  <c r="C1020" i="14"/>
  <c r="K1019" i="14"/>
  <c r="H1019" i="14"/>
  <c r="G1019" i="14"/>
  <c r="C1019" i="14"/>
  <c r="F1019" i="14" s="1"/>
  <c r="L1019" i="14" s="1"/>
  <c r="H1018" i="14"/>
  <c r="G1018" i="14"/>
  <c r="F1018" i="14"/>
  <c r="C1018" i="14"/>
  <c r="K1016" i="14"/>
  <c r="H1016" i="14"/>
  <c r="G1016" i="14"/>
  <c r="F1016" i="14"/>
  <c r="L1016" i="14" s="1"/>
  <c r="C1016" i="14"/>
  <c r="G1015" i="14"/>
  <c r="F1015" i="14"/>
  <c r="C1015" i="14"/>
  <c r="K1014" i="14"/>
  <c r="H1014" i="14"/>
  <c r="G1014" i="14"/>
  <c r="C1014" i="14"/>
  <c r="F1014" i="14" s="1"/>
  <c r="L1014" i="14" s="1"/>
  <c r="H1013" i="14"/>
  <c r="G1013" i="14"/>
  <c r="F1013" i="14"/>
  <c r="C1013" i="14"/>
  <c r="K1011" i="14"/>
  <c r="H1011" i="14"/>
  <c r="G1011" i="14"/>
  <c r="F1011" i="14"/>
  <c r="L1011" i="14" s="1"/>
  <c r="G1010" i="14"/>
  <c r="F1010" i="14"/>
  <c r="C1010" i="14"/>
  <c r="K1009" i="14"/>
  <c r="H1009" i="14"/>
  <c r="G1009" i="14"/>
  <c r="C1009" i="14"/>
  <c r="F1009" i="14" s="1"/>
  <c r="L1009" i="14" s="1"/>
  <c r="G1007" i="14"/>
  <c r="F1007" i="14"/>
  <c r="C1007" i="14"/>
  <c r="K1006" i="14"/>
  <c r="H1006" i="14"/>
  <c r="G1006" i="14"/>
  <c r="C1006" i="14"/>
  <c r="F1006" i="14" s="1"/>
  <c r="L1006" i="14" s="1"/>
  <c r="G1005" i="14"/>
  <c r="F1005" i="14"/>
  <c r="C1005" i="14"/>
  <c r="K1004" i="14"/>
  <c r="H1004" i="14"/>
  <c r="G1004" i="14"/>
  <c r="C1004" i="14"/>
  <c r="F1004" i="14" s="1"/>
  <c r="L1004" i="14" s="1"/>
  <c r="G1003" i="14"/>
  <c r="F1003" i="14"/>
  <c r="C1003" i="14"/>
  <c r="K1002" i="14"/>
  <c r="H1002" i="14"/>
  <c r="G1002" i="14"/>
  <c r="C1002" i="14"/>
  <c r="F1002" i="14" s="1"/>
  <c r="L1002" i="14" s="1"/>
  <c r="G1001" i="14"/>
  <c r="F1001" i="14"/>
  <c r="C1001" i="14"/>
  <c r="K1000" i="14"/>
  <c r="H1000" i="14"/>
  <c r="G1000" i="14"/>
  <c r="C1000" i="14"/>
  <c r="F1000" i="14" s="1"/>
  <c r="L1000" i="14" s="1"/>
  <c r="G998" i="14"/>
  <c r="F998" i="14"/>
  <c r="C998" i="14"/>
  <c r="K997" i="14"/>
  <c r="H997" i="14"/>
  <c r="G997" i="14"/>
  <c r="C997" i="14"/>
  <c r="F997" i="14" s="1"/>
  <c r="L997" i="14" s="1"/>
  <c r="G995" i="14"/>
  <c r="F995" i="14"/>
  <c r="C995" i="14"/>
  <c r="K994" i="14"/>
  <c r="H994" i="14"/>
  <c r="G994" i="14"/>
  <c r="C994" i="14"/>
  <c r="F994" i="14" s="1"/>
  <c r="L994" i="14" s="1"/>
  <c r="G993" i="14"/>
  <c r="F993" i="14"/>
  <c r="C993" i="14"/>
  <c r="K992" i="14"/>
  <c r="H992" i="14"/>
  <c r="G992" i="14"/>
  <c r="C992" i="14"/>
  <c r="F992" i="14" s="1"/>
  <c r="L992" i="14" s="1"/>
  <c r="G991" i="14"/>
  <c r="F991" i="14"/>
  <c r="C991" i="14"/>
  <c r="K990" i="14"/>
  <c r="H990" i="14"/>
  <c r="G990" i="14"/>
  <c r="C990" i="14"/>
  <c r="F990" i="14" s="1"/>
  <c r="L990" i="14" s="1"/>
  <c r="G989" i="14"/>
  <c r="F989" i="14"/>
  <c r="C989" i="14"/>
  <c r="K987" i="14"/>
  <c r="H987" i="14"/>
  <c r="G987" i="14"/>
  <c r="C987" i="14"/>
  <c r="F987" i="14" s="1"/>
  <c r="L987" i="14" s="1"/>
  <c r="G986" i="14"/>
  <c r="F986" i="14"/>
  <c r="C986" i="14"/>
  <c r="K985" i="14"/>
  <c r="H985" i="14"/>
  <c r="G985" i="14"/>
  <c r="C985" i="14"/>
  <c r="F985" i="14" s="1"/>
  <c r="G983" i="14"/>
  <c r="F983" i="14"/>
  <c r="C983" i="14"/>
  <c r="J972" i="14"/>
  <c r="I972" i="14"/>
  <c r="E972" i="14"/>
  <c r="D972" i="14"/>
  <c r="G971" i="14"/>
  <c r="H971" i="14" s="1"/>
  <c r="C971" i="14"/>
  <c r="F971" i="14" s="1"/>
  <c r="K970" i="14"/>
  <c r="H970" i="14"/>
  <c r="G970" i="14"/>
  <c r="C970" i="14"/>
  <c r="F970" i="14" s="1"/>
  <c r="K969" i="14"/>
  <c r="G969" i="14"/>
  <c r="H969" i="14" s="1"/>
  <c r="C969" i="14"/>
  <c r="F969" i="14" s="1"/>
  <c r="L969" i="14" s="1"/>
  <c r="K968" i="14"/>
  <c r="G968" i="14"/>
  <c r="H968" i="14" s="1"/>
  <c r="C968" i="14"/>
  <c r="F968" i="14" s="1"/>
  <c r="L968" i="14" s="1"/>
  <c r="G967" i="14"/>
  <c r="H967" i="14" s="1"/>
  <c r="C967" i="14"/>
  <c r="F967" i="14" s="1"/>
  <c r="G965" i="14"/>
  <c r="C965" i="14"/>
  <c r="F965" i="14" s="1"/>
  <c r="G964" i="14"/>
  <c r="F964" i="14"/>
  <c r="C964" i="14"/>
  <c r="H963" i="14"/>
  <c r="G963" i="14"/>
  <c r="C963" i="14"/>
  <c r="F963" i="14" s="1"/>
  <c r="K962" i="14"/>
  <c r="G962" i="14"/>
  <c r="H962" i="14" s="1"/>
  <c r="C962" i="14"/>
  <c r="F962" i="14" s="1"/>
  <c r="K960" i="14"/>
  <c r="H960" i="14"/>
  <c r="G960" i="14"/>
  <c r="F960" i="14"/>
  <c r="K959" i="14"/>
  <c r="G959" i="14"/>
  <c r="H959" i="14" s="1"/>
  <c r="C959" i="14"/>
  <c r="F959" i="14" s="1"/>
  <c r="L959" i="14" s="1"/>
  <c r="H958" i="14"/>
  <c r="G958" i="14"/>
  <c r="C958" i="14"/>
  <c r="F958" i="14" s="1"/>
  <c r="K956" i="14"/>
  <c r="G956" i="14"/>
  <c r="H956" i="14" s="1"/>
  <c r="C956" i="14"/>
  <c r="F956" i="14" s="1"/>
  <c r="L956" i="14" s="1"/>
  <c r="H955" i="14"/>
  <c r="G955" i="14"/>
  <c r="C955" i="14"/>
  <c r="F955" i="14" s="1"/>
  <c r="K954" i="14"/>
  <c r="G954" i="14"/>
  <c r="H954" i="14" s="1"/>
  <c r="C954" i="14"/>
  <c r="F954" i="14" s="1"/>
  <c r="L954" i="14" s="1"/>
  <c r="H953" i="14"/>
  <c r="G953" i="14"/>
  <c r="C953" i="14"/>
  <c r="F953" i="14" s="1"/>
  <c r="K952" i="14"/>
  <c r="G952" i="14"/>
  <c r="H952" i="14" s="1"/>
  <c r="C952" i="14"/>
  <c r="F952" i="14" s="1"/>
  <c r="L952" i="14" s="1"/>
  <c r="H951" i="14"/>
  <c r="G951" i="14"/>
  <c r="C951" i="14"/>
  <c r="F951" i="14" s="1"/>
  <c r="K950" i="14"/>
  <c r="G950" i="14"/>
  <c r="H950" i="14" s="1"/>
  <c r="C950" i="14"/>
  <c r="F950" i="14" s="1"/>
  <c r="L950" i="14" s="1"/>
  <c r="H949" i="14"/>
  <c r="G949" i="14"/>
  <c r="C949" i="14"/>
  <c r="F949" i="14" s="1"/>
  <c r="K947" i="14"/>
  <c r="G947" i="14"/>
  <c r="H947" i="14" s="1"/>
  <c r="C947" i="14"/>
  <c r="F947" i="14" s="1"/>
  <c r="L947" i="14" s="1"/>
  <c r="H946" i="14"/>
  <c r="G946" i="14"/>
  <c r="C946" i="14"/>
  <c r="F946" i="14" s="1"/>
  <c r="K944" i="14"/>
  <c r="G944" i="14"/>
  <c r="H944" i="14" s="1"/>
  <c r="C944" i="14"/>
  <c r="F944" i="14" s="1"/>
  <c r="L944" i="14" s="1"/>
  <c r="H943" i="14"/>
  <c r="G943" i="14"/>
  <c r="C943" i="14"/>
  <c r="F943" i="14" s="1"/>
  <c r="K942" i="14"/>
  <c r="G942" i="14"/>
  <c r="H942" i="14" s="1"/>
  <c r="C942" i="14"/>
  <c r="F942" i="14" s="1"/>
  <c r="L942" i="14" s="1"/>
  <c r="H941" i="14"/>
  <c r="G941" i="14"/>
  <c r="C941" i="14"/>
  <c r="F941" i="14" s="1"/>
  <c r="K940" i="14"/>
  <c r="G940" i="14"/>
  <c r="H940" i="14" s="1"/>
  <c r="C940" i="14"/>
  <c r="F940" i="14" s="1"/>
  <c r="L940" i="14" s="1"/>
  <c r="H939" i="14"/>
  <c r="G939" i="14"/>
  <c r="C939" i="14"/>
  <c r="F939" i="14" s="1"/>
  <c r="K938" i="14"/>
  <c r="G938" i="14"/>
  <c r="H938" i="14" s="1"/>
  <c r="C938" i="14"/>
  <c r="F938" i="14" s="1"/>
  <c r="L938" i="14" s="1"/>
  <c r="H936" i="14"/>
  <c r="G936" i="14"/>
  <c r="C936" i="14"/>
  <c r="F936" i="14" s="1"/>
  <c r="K935" i="14"/>
  <c r="G935" i="14"/>
  <c r="H935" i="14" s="1"/>
  <c r="C935" i="14"/>
  <c r="F935" i="14" s="1"/>
  <c r="L935" i="14" s="1"/>
  <c r="H934" i="14"/>
  <c r="G934" i="14"/>
  <c r="C934" i="14"/>
  <c r="F934" i="14" s="1"/>
  <c r="K932" i="14"/>
  <c r="G932" i="14"/>
  <c r="H932" i="14" s="1"/>
  <c r="C932" i="14"/>
  <c r="F932" i="14" s="1"/>
  <c r="L932" i="14" s="1"/>
  <c r="J919" i="14"/>
  <c r="I919" i="14"/>
  <c r="I920" i="14" s="1"/>
  <c r="E919" i="14"/>
  <c r="D919" i="14"/>
  <c r="K918" i="14"/>
  <c r="G918" i="14"/>
  <c r="H918" i="14" s="1"/>
  <c r="C918" i="14"/>
  <c r="F918" i="14" s="1"/>
  <c r="L918" i="14" s="1"/>
  <c r="H917" i="14"/>
  <c r="G917" i="14"/>
  <c r="C917" i="14"/>
  <c r="F917" i="14" s="1"/>
  <c r="K916" i="14"/>
  <c r="G916" i="14"/>
  <c r="H916" i="14" s="1"/>
  <c r="C916" i="14"/>
  <c r="F916" i="14" s="1"/>
  <c r="L916" i="14" s="1"/>
  <c r="H915" i="14"/>
  <c r="G915" i="14"/>
  <c r="C915" i="14"/>
  <c r="F915" i="14" s="1"/>
  <c r="K914" i="14"/>
  <c r="G914" i="14"/>
  <c r="H914" i="14" s="1"/>
  <c r="C914" i="14"/>
  <c r="F914" i="14" s="1"/>
  <c r="L914" i="14" s="1"/>
  <c r="G912" i="14"/>
  <c r="H912" i="14" s="1"/>
  <c r="K912" i="14" s="1"/>
  <c r="C912" i="14"/>
  <c r="F912" i="14" s="1"/>
  <c r="G911" i="14"/>
  <c r="H911" i="14" s="1"/>
  <c r="F911" i="14"/>
  <c r="C911" i="14"/>
  <c r="G910" i="14"/>
  <c r="C910" i="14"/>
  <c r="F910" i="14" s="1"/>
  <c r="G909" i="14"/>
  <c r="H909" i="14" s="1"/>
  <c r="F909" i="14"/>
  <c r="C909" i="14"/>
  <c r="H907" i="14"/>
  <c r="G907" i="14"/>
  <c r="K907" i="14" s="1"/>
  <c r="F907" i="14"/>
  <c r="K906" i="14"/>
  <c r="H906" i="14"/>
  <c r="G906" i="14"/>
  <c r="C906" i="14"/>
  <c r="F906" i="14" s="1"/>
  <c r="L906" i="14" s="1"/>
  <c r="G905" i="14"/>
  <c r="F905" i="14"/>
  <c r="C905" i="14"/>
  <c r="H903" i="14"/>
  <c r="K903" i="14" s="1"/>
  <c r="G903" i="14"/>
  <c r="C903" i="14"/>
  <c r="F903" i="14" s="1"/>
  <c r="H902" i="14"/>
  <c r="G902" i="14"/>
  <c r="F902" i="14"/>
  <c r="C902" i="14"/>
  <c r="H901" i="14"/>
  <c r="K901" i="14" s="1"/>
  <c r="G901" i="14"/>
  <c r="F901" i="14"/>
  <c r="C901" i="14"/>
  <c r="H900" i="14"/>
  <c r="G900" i="14"/>
  <c r="F900" i="14"/>
  <c r="C900" i="14"/>
  <c r="K899" i="14"/>
  <c r="H899" i="14"/>
  <c r="G899" i="14"/>
  <c r="F899" i="14"/>
  <c r="L899" i="14" s="1"/>
  <c r="G898" i="14"/>
  <c r="H898" i="14" s="1"/>
  <c r="F898" i="14"/>
  <c r="C898" i="14"/>
  <c r="G897" i="14"/>
  <c r="C897" i="14"/>
  <c r="F897" i="14" s="1"/>
  <c r="H895" i="14"/>
  <c r="G895" i="14"/>
  <c r="K895" i="14" s="1"/>
  <c r="C895" i="14"/>
  <c r="F895" i="14" s="1"/>
  <c r="L895" i="14" s="1"/>
  <c r="G894" i="14"/>
  <c r="H894" i="14" s="1"/>
  <c r="K894" i="14" s="1"/>
  <c r="F894" i="14"/>
  <c r="L894" i="14" s="1"/>
  <c r="C894" i="14"/>
  <c r="H892" i="14"/>
  <c r="G892" i="14"/>
  <c r="K892" i="14" s="1"/>
  <c r="C892" i="14"/>
  <c r="F892" i="14" s="1"/>
  <c r="L892" i="14" s="1"/>
  <c r="G891" i="14"/>
  <c r="H891" i="14" s="1"/>
  <c r="K891" i="14" s="1"/>
  <c r="F891" i="14"/>
  <c r="L891" i="14" s="1"/>
  <c r="C891" i="14"/>
  <c r="H890" i="14"/>
  <c r="G890" i="14"/>
  <c r="K890" i="14" s="1"/>
  <c r="C890" i="14"/>
  <c r="F890" i="14" s="1"/>
  <c r="L890" i="14" s="1"/>
  <c r="G889" i="14"/>
  <c r="H889" i="14" s="1"/>
  <c r="K889" i="14" s="1"/>
  <c r="F889" i="14"/>
  <c r="L889" i="14" s="1"/>
  <c r="C889" i="14"/>
  <c r="H888" i="14"/>
  <c r="G888" i="14"/>
  <c r="K888" i="14" s="1"/>
  <c r="C888" i="14"/>
  <c r="F888" i="14" s="1"/>
  <c r="L888" i="14" s="1"/>
  <c r="G887" i="14"/>
  <c r="H887" i="14" s="1"/>
  <c r="K887" i="14" s="1"/>
  <c r="F887" i="14"/>
  <c r="L887" i="14" s="1"/>
  <c r="C887" i="14"/>
  <c r="H886" i="14"/>
  <c r="G886" i="14"/>
  <c r="K886" i="14" s="1"/>
  <c r="C886" i="14"/>
  <c r="F886" i="14" s="1"/>
  <c r="L886" i="14" s="1"/>
  <c r="G884" i="14"/>
  <c r="H884" i="14" s="1"/>
  <c r="K884" i="14" s="1"/>
  <c r="F884" i="14"/>
  <c r="L884" i="14" s="1"/>
  <c r="C884" i="14"/>
  <c r="H883" i="14"/>
  <c r="G883" i="14"/>
  <c r="K883" i="14" s="1"/>
  <c r="C883" i="14"/>
  <c r="F883" i="14" s="1"/>
  <c r="L883" i="14" s="1"/>
  <c r="G882" i="14"/>
  <c r="H882" i="14" s="1"/>
  <c r="K882" i="14" s="1"/>
  <c r="F882" i="14"/>
  <c r="C882" i="14"/>
  <c r="H880" i="14"/>
  <c r="G880" i="14"/>
  <c r="K880" i="14" s="1"/>
  <c r="C880" i="14"/>
  <c r="F880" i="14" s="1"/>
  <c r="L880" i="14" s="1"/>
  <c r="I867" i="14"/>
  <c r="D867" i="14"/>
  <c r="I868" i="14" s="1"/>
  <c r="L866" i="14"/>
  <c r="K866" i="14"/>
  <c r="F866" i="14"/>
  <c r="K865" i="14"/>
  <c r="L865" i="14" s="1"/>
  <c r="G865" i="14"/>
  <c r="F865" i="14"/>
  <c r="K864" i="14"/>
  <c r="L864" i="14" s="1"/>
  <c r="G864" i="14"/>
  <c r="F864" i="14"/>
  <c r="K863" i="14"/>
  <c r="L863" i="14" s="1"/>
  <c r="G863" i="14"/>
  <c r="F863" i="14"/>
  <c r="K862" i="14"/>
  <c r="L862" i="14" s="1"/>
  <c r="G862" i="14"/>
  <c r="F862" i="14"/>
  <c r="K861" i="14"/>
  <c r="L861" i="14" s="1"/>
  <c r="G861" i="14"/>
  <c r="F861" i="14"/>
  <c r="K859" i="14"/>
  <c r="L859" i="14" s="1"/>
  <c r="G859" i="14"/>
  <c r="F859" i="14"/>
  <c r="K858" i="14"/>
  <c r="L858" i="14" s="1"/>
  <c r="G858" i="14"/>
  <c r="F858" i="14"/>
  <c r="K857" i="14"/>
  <c r="L857" i="14" s="1"/>
  <c r="G857" i="14"/>
  <c r="F857" i="14"/>
  <c r="K855" i="14"/>
  <c r="L855" i="14" s="1"/>
  <c r="G855" i="14"/>
  <c r="F855" i="14"/>
  <c r="K854" i="14"/>
  <c r="L854" i="14" s="1"/>
  <c r="G854" i="14"/>
  <c r="F854" i="14"/>
  <c r="K853" i="14"/>
  <c r="L853" i="14" s="1"/>
  <c r="G853" i="14"/>
  <c r="F853" i="14"/>
  <c r="K852" i="14"/>
  <c r="L852" i="14" s="1"/>
  <c r="G852" i="14"/>
  <c r="F852" i="14"/>
  <c r="K850" i="14"/>
  <c r="L850" i="14" s="1"/>
  <c r="G850" i="14"/>
  <c r="F850" i="14"/>
  <c r="K849" i="14"/>
  <c r="L849" i="14" s="1"/>
  <c r="G849" i="14"/>
  <c r="F849" i="14"/>
  <c r="K848" i="14"/>
  <c r="L848" i="14" s="1"/>
  <c r="G848" i="14"/>
  <c r="F848" i="14"/>
  <c r="K847" i="14"/>
  <c r="L847" i="14" s="1"/>
  <c r="G847" i="14"/>
  <c r="F847" i="14"/>
  <c r="K846" i="14"/>
  <c r="L846" i="14" s="1"/>
  <c r="G846" i="14"/>
  <c r="F846" i="14"/>
  <c r="K845" i="14"/>
  <c r="L845" i="14" s="1"/>
  <c r="G845" i="14"/>
  <c r="F845" i="14"/>
  <c r="K844" i="14"/>
  <c r="L844" i="14" s="1"/>
  <c r="G844" i="14"/>
  <c r="F844" i="14"/>
  <c r="K842" i="14"/>
  <c r="L842" i="14" s="1"/>
  <c r="G842" i="14"/>
  <c r="F842" i="14"/>
  <c r="K841" i="14"/>
  <c r="L841" i="14" s="1"/>
  <c r="G841" i="14"/>
  <c r="F841" i="14"/>
  <c r="K839" i="14"/>
  <c r="L839" i="14" s="1"/>
  <c r="G839" i="14"/>
  <c r="F839" i="14"/>
  <c r="K838" i="14"/>
  <c r="L838" i="14" s="1"/>
  <c r="G838" i="14"/>
  <c r="F838" i="14"/>
  <c r="K837" i="14"/>
  <c r="L837" i="14" s="1"/>
  <c r="G837" i="14"/>
  <c r="F837" i="14"/>
  <c r="K836" i="14"/>
  <c r="L836" i="14" s="1"/>
  <c r="G836" i="14"/>
  <c r="F836" i="14"/>
  <c r="K835" i="14"/>
  <c r="L835" i="14" s="1"/>
  <c r="G835" i="14"/>
  <c r="F835" i="14"/>
  <c r="K834" i="14"/>
  <c r="G834" i="14"/>
  <c r="F834" i="14"/>
  <c r="L834" i="14" s="1"/>
  <c r="K833" i="14"/>
  <c r="G833" i="14"/>
  <c r="F833" i="14"/>
  <c r="L833" i="14" s="1"/>
  <c r="K831" i="14"/>
  <c r="G831" i="14"/>
  <c r="F831" i="14"/>
  <c r="L831" i="14" s="1"/>
  <c r="K830" i="14"/>
  <c r="G830" i="14"/>
  <c r="F830" i="14"/>
  <c r="L830" i="14" s="1"/>
  <c r="K829" i="14"/>
  <c r="G829" i="14"/>
  <c r="F829" i="14"/>
  <c r="F867" i="14" s="1"/>
  <c r="K827" i="14"/>
  <c r="K867" i="14" s="1"/>
  <c r="G827" i="14"/>
  <c r="F827" i="14"/>
  <c r="L827" i="14" s="1"/>
  <c r="L811" i="14"/>
  <c r="I811" i="14"/>
  <c r="I784" i="14"/>
  <c r="I783" i="14"/>
  <c r="D783" i="14"/>
  <c r="K782" i="14"/>
  <c r="F782" i="14"/>
  <c r="L782" i="14" s="1"/>
  <c r="G781" i="14"/>
  <c r="K781" i="14" s="1"/>
  <c r="F781" i="14"/>
  <c r="L781" i="14" s="1"/>
  <c r="G780" i="14"/>
  <c r="K780" i="14" s="1"/>
  <c r="F780" i="14"/>
  <c r="L780" i="14" s="1"/>
  <c r="G779" i="14"/>
  <c r="K779" i="14" s="1"/>
  <c r="F779" i="14"/>
  <c r="L779" i="14" s="1"/>
  <c r="G778" i="14"/>
  <c r="K778" i="14" s="1"/>
  <c r="F778" i="14"/>
  <c r="L778" i="14" s="1"/>
  <c r="K777" i="14"/>
  <c r="G777" i="14"/>
  <c r="F777" i="14"/>
  <c r="L777" i="14" s="1"/>
  <c r="G775" i="14"/>
  <c r="K775" i="14" s="1"/>
  <c r="F775" i="14"/>
  <c r="L775" i="14" s="1"/>
  <c r="G774" i="14"/>
  <c r="K774" i="14" s="1"/>
  <c r="F774" i="14"/>
  <c r="G773" i="14"/>
  <c r="K773" i="14" s="1"/>
  <c r="F773" i="14"/>
  <c r="L773" i="14" s="1"/>
  <c r="G772" i="14"/>
  <c r="K772" i="14" s="1"/>
  <c r="F772" i="14"/>
  <c r="G771" i="14"/>
  <c r="K771" i="14" s="1"/>
  <c r="F771" i="14"/>
  <c r="L771" i="14" s="1"/>
  <c r="G769" i="14"/>
  <c r="K769" i="14" s="1"/>
  <c r="F769" i="14"/>
  <c r="G768" i="14"/>
  <c r="K768" i="14" s="1"/>
  <c r="F768" i="14"/>
  <c r="L768" i="14" s="1"/>
  <c r="G767" i="14"/>
  <c r="K767" i="14" s="1"/>
  <c r="F767" i="14"/>
  <c r="G766" i="14"/>
  <c r="K766" i="14" s="1"/>
  <c r="F766" i="14"/>
  <c r="L766" i="14" s="1"/>
  <c r="G765" i="14"/>
  <c r="K765" i="14" s="1"/>
  <c r="F765" i="14"/>
  <c r="G764" i="14"/>
  <c r="K764" i="14" s="1"/>
  <c r="F764" i="14"/>
  <c r="L764" i="14" s="1"/>
  <c r="G763" i="14"/>
  <c r="K763" i="14" s="1"/>
  <c r="F763" i="14"/>
  <c r="G762" i="14"/>
  <c r="K762" i="14" s="1"/>
  <c r="F762" i="14"/>
  <c r="L762" i="14" s="1"/>
  <c r="G760" i="14"/>
  <c r="K760" i="14" s="1"/>
  <c r="F760" i="14"/>
  <c r="G759" i="14"/>
  <c r="K759" i="14" s="1"/>
  <c r="F759" i="14"/>
  <c r="L759" i="14" s="1"/>
  <c r="G758" i="14"/>
  <c r="K758" i="14" s="1"/>
  <c r="F758" i="14"/>
  <c r="G757" i="14"/>
  <c r="K757" i="14" s="1"/>
  <c r="F757" i="14"/>
  <c r="L757" i="14" s="1"/>
  <c r="G756" i="14"/>
  <c r="K756" i="14" s="1"/>
  <c r="F756" i="14"/>
  <c r="G755" i="14"/>
  <c r="K755" i="14" s="1"/>
  <c r="F755" i="14"/>
  <c r="L755" i="14" s="1"/>
  <c r="G754" i="14"/>
  <c r="K754" i="14" s="1"/>
  <c r="F754" i="14"/>
  <c r="G752" i="14"/>
  <c r="K752" i="14" s="1"/>
  <c r="F752" i="14"/>
  <c r="L752" i="14" s="1"/>
  <c r="G751" i="14"/>
  <c r="K751" i="14" s="1"/>
  <c r="F751" i="14"/>
  <c r="G749" i="14"/>
  <c r="K749" i="14" s="1"/>
  <c r="F749" i="14"/>
  <c r="L749" i="14" s="1"/>
  <c r="G748" i="14"/>
  <c r="K748" i="14" s="1"/>
  <c r="F748" i="14"/>
  <c r="G747" i="14"/>
  <c r="K747" i="14" s="1"/>
  <c r="F747" i="14"/>
  <c r="L747" i="14" s="1"/>
  <c r="G746" i="14"/>
  <c r="K746" i="14" s="1"/>
  <c r="F746" i="14"/>
  <c r="G745" i="14"/>
  <c r="K745" i="14" s="1"/>
  <c r="F745" i="14"/>
  <c r="L745" i="14" s="1"/>
  <c r="G744" i="14"/>
  <c r="K744" i="14" s="1"/>
  <c r="F744" i="14"/>
  <c r="G743" i="14"/>
  <c r="K743" i="14" s="1"/>
  <c r="F743" i="14"/>
  <c r="L743" i="14" s="1"/>
  <c r="G742" i="14"/>
  <c r="K742" i="14" s="1"/>
  <c r="F742" i="14"/>
  <c r="G741" i="14"/>
  <c r="K741" i="14" s="1"/>
  <c r="F741" i="14"/>
  <c r="L741" i="14" s="1"/>
  <c r="G740" i="14"/>
  <c r="K740" i="14" s="1"/>
  <c r="F740" i="14"/>
  <c r="G739" i="14"/>
  <c r="K739" i="14" s="1"/>
  <c r="F739" i="14"/>
  <c r="L739" i="14" s="1"/>
  <c r="G737" i="14"/>
  <c r="K737" i="14" s="1"/>
  <c r="F737" i="14"/>
  <c r="G736" i="14"/>
  <c r="K736" i="14" s="1"/>
  <c r="F736" i="14"/>
  <c r="L736" i="14" s="1"/>
  <c r="G735" i="14"/>
  <c r="K735" i="14" s="1"/>
  <c r="F735" i="14"/>
  <c r="G733" i="14"/>
  <c r="K733" i="14" s="1"/>
  <c r="F733" i="14"/>
  <c r="L733" i="14" s="1"/>
  <c r="I722" i="14"/>
  <c r="D722" i="14"/>
  <c r="I723" i="14" s="1"/>
  <c r="L721" i="14"/>
  <c r="K721" i="14"/>
  <c r="F721" i="14"/>
  <c r="L720" i="14"/>
  <c r="K720" i="14"/>
  <c r="G720" i="14"/>
  <c r="F720" i="14"/>
  <c r="L719" i="14"/>
  <c r="K719" i="14"/>
  <c r="G719" i="14"/>
  <c r="F719" i="14"/>
  <c r="L718" i="14"/>
  <c r="K718" i="14"/>
  <c r="G718" i="14"/>
  <c r="F718" i="14"/>
  <c r="L717" i="14"/>
  <c r="K717" i="14"/>
  <c r="G717" i="14"/>
  <c r="F717" i="14"/>
  <c r="L716" i="14"/>
  <c r="K716" i="14"/>
  <c r="G716" i="14"/>
  <c r="F716" i="14"/>
  <c r="L714" i="14"/>
  <c r="K714" i="14"/>
  <c r="G714" i="14"/>
  <c r="F714" i="14"/>
  <c r="L713" i="14"/>
  <c r="K713" i="14"/>
  <c r="G713" i="14"/>
  <c r="F713" i="14"/>
  <c r="L712" i="14"/>
  <c r="K712" i="14"/>
  <c r="G712" i="14"/>
  <c r="F712" i="14"/>
  <c r="L711" i="14"/>
  <c r="K711" i="14"/>
  <c r="G711" i="14"/>
  <c r="F711" i="14"/>
  <c r="L710" i="14"/>
  <c r="K710" i="14"/>
  <c r="G710" i="14"/>
  <c r="F710" i="14"/>
  <c r="L708" i="14"/>
  <c r="K708" i="14"/>
  <c r="G708" i="14"/>
  <c r="F708" i="14"/>
  <c r="L707" i="14"/>
  <c r="K707" i="14"/>
  <c r="G707" i="14"/>
  <c r="F707" i="14"/>
  <c r="L706" i="14"/>
  <c r="K706" i="14"/>
  <c r="G706" i="14"/>
  <c r="F706" i="14"/>
  <c r="L705" i="14"/>
  <c r="K705" i="14"/>
  <c r="G705" i="14"/>
  <c r="F705" i="14"/>
  <c r="L704" i="14"/>
  <c r="K704" i="14"/>
  <c r="G704" i="14"/>
  <c r="F704" i="14"/>
  <c r="L703" i="14"/>
  <c r="K703" i="14"/>
  <c r="G703" i="14"/>
  <c r="F703" i="14"/>
  <c r="L702" i="14"/>
  <c r="K702" i="14"/>
  <c r="G702" i="14"/>
  <c r="F702" i="14"/>
  <c r="L701" i="14"/>
  <c r="K701" i="14"/>
  <c r="G701" i="14"/>
  <c r="F701" i="14"/>
  <c r="L699" i="14"/>
  <c r="K699" i="14"/>
  <c r="G699" i="14"/>
  <c r="F699" i="14"/>
  <c r="L698" i="14"/>
  <c r="K698" i="14"/>
  <c r="G698" i="14"/>
  <c r="F698" i="14"/>
  <c r="L697" i="14"/>
  <c r="K697" i="14"/>
  <c r="G697" i="14"/>
  <c r="F697" i="14"/>
  <c r="L696" i="14"/>
  <c r="K696" i="14"/>
  <c r="G696" i="14"/>
  <c r="F696" i="14"/>
  <c r="L695" i="14"/>
  <c r="K695" i="14"/>
  <c r="G695" i="14"/>
  <c r="F695" i="14"/>
  <c r="L694" i="14"/>
  <c r="K694" i="14"/>
  <c r="G694" i="14"/>
  <c r="F694" i="14"/>
  <c r="L693" i="14"/>
  <c r="K693" i="14"/>
  <c r="G693" i="14"/>
  <c r="F693" i="14"/>
  <c r="L691" i="14"/>
  <c r="K691" i="14"/>
  <c r="G691" i="14"/>
  <c r="F691" i="14"/>
  <c r="L690" i="14"/>
  <c r="K690" i="14"/>
  <c r="G690" i="14"/>
  <c r="F690" i="14"/>
  <c r="L688" i="14"/>
  <c r="K688" i="14"/>
  <c r="G688" i="14"/>
  <c r="F688" i="14"/>
  <c r="L687" i="14"/>
  <c r="K687" i="14"/>
  <c r="G687" i="14"/>
  <c r="F687" i="14"/>
  <c r="L686" i="14"/>
  <c r="K686" i="14"/>
  <c r="G686" i="14"/>
  <c r="F686" i="14"/>
  <c r="L685" i="14"/>
  <c r="K685" i="14"/>
  <c r="G685" i="14"/>
  <c r="F685" i="14"/>
  <c r="L684" i="14"/>
  <c r="K684" i="14"/>
  <c r="G684" i="14"/>
  <c r="F684" i="14"/>
  <c r="L683" i="14"/>
  <c r="K683" i="14"/>
  <c r="G683" i="14"/>
  <c r="F683" i="14"/>
  <c r="L682" i="14"/>
  <c r="K682" i="14"/>
  <c r="G682" i="14"/>
  <c r="F682" i="14"/>
  <c r="L681" i="14"/>
  <c r="K681" i="14"/>
  <c r="G681" i="14"/>
  <c r="F681" i="14"/>
  <c r="L680" i="14"/>
  <c r="K680" i="14"/>
  <c r="G680" i="14"/>
  <c r="F680" i="14"/>
  <c r="L679" i="14"/>
  <c r="K679" i="14"/>
  <c r="G679" i="14"/>
  <c r="F679" i="14"/>
  <c r="L678" i="14"/>
  <c r="K678" i="14"/>
  <c r="G678" i="14"/>
  <c r="F678" i="14"/>
  <c r="L676" i="14"/>
  <c r="K676" i="14"/>
  <c r="G676" i="14"/>
  <c r="F676" i="14"/>
  <c r="L675" i="14"/>
  <c r="K675" i="14"/>
  <c r="G675" i="14"/>
  <c r="F675" i="14"/>
  <c r="L674" i="14"/>
  <c r="K674" i="14"/>
  <c r="G674" i="14"/>
  <c r="F674" i="14"/>
  <c r="F722" i="14" s="1"/>
  <c r="L672" i="14"/>
  <c r="L722" i="14" s="1"/>
  <c r="L723" i="14" s="1"/>
  <c r="L725" i="14" s="1"/>
  <c r="K672" i="14"/>
  <c r="K722" i="14" s="1"/>
  <c r="G672" i="14"/>
  <c r="F672" i="14"/>
  <c r="K1619" i="14" l="1"/>
  <c r="L1619" i="14" s="1"/>
  <c r="L1639" i="14"/>
  <c r="L1644" i="14"/>
  <c r="L1648" i="14"/>
  <c r="L1610" i="14"/>
  <c r="K1612" i="14"/>
  <c r="L1612" i="14" s="1"/>
  <c r="F1649" i="14"/>
  <c r="L1611" i="14"/>
  <c r="L1615" i="14"/>
  <c r="K1640" i="14"/>
  <c r="L1640" i="14" s="1"/>
  <c r="L1621" i="14"/>
  <c r="H1612" i="14"/>
  <c r="H1619" i="14"/>
  <c r="H1624" i="14"/>
  <c r="K1624" i="14" s="1"/>
  <c r="L1624" i="14" s="1"/>
  <c r="H1627" i="14"/>
  <c r="K1627" i="14" s="1"/>
  <c r="L1627" i="14" s="1"/>
  <c r="K1610" i="14"/>
  <c r="K1615" i="14"/>
  <c r="K1617" i="14"/>
  <c r="L1617" i="14" s="1"/>
  <c r="K1621" i="14"/>
  <c r="K1629" i="14"/>
  <c r="L1629" i="14" s="1"/>
  <c r="K1631" i="14"/>
  <c r="L1631" i="14" s="1"/>
  <c r="K1633" i="14"/>
  <c r="L1633" i="14" s="1"/>
  <c r="K1636" i="14"/>
  <c r="L1636" i="14" s="1"/>
  <c r="H1637" i="14"/>
  <c r="K1637" i="14" s="1"/>
  <c r="L1637" i="14" s="1"/>
  <c r="H1640" i="14"/>
  <c r="H1642" i="14"/>
  <c r="K1642" i="14" s="1"/>
  <c r="L1642" i="14" s="1"/>
  <c r="H1645" i="14"/>
  <c r="K1645" i="14" s="1"/>
  <c r="L1645" i="14" s="1"/>
  <c r="H1647" i="14"/>
  <c r="K1647" i="14" s="1"/>
  <c r="L1647" i="14" s="1"/>
  <c r="L1459" i="14"/>
  <c r="L1460" i="14"/>
  <c r="L1464" i="14"/>
  <c r="L1465" i="14"/>
  <c r="L1468" i="14"/>
  <c r="L1469" i="14"/>
  <c r="L1474" i="14"/>
  <c r="L1475" i="14"/>
  <c r="L1478" i="14"/>
  <c r="L1479" i="14"/>
  <c r="L1483" i="14"/>
  <c r="L1484" i="14"/>
  <c r="H1487" i="14"/>
  <c r="K1487" i="14" s="1"/>
  <c r="H1489" i="14"/>
  <c r="K1489" i="14" s="1"/>
  <c r="L1489" i="14" s="1"/>
  <c r="H1507" i="14"/>
  <c r="K1507" i="14" s="1"/>
  <c r="L1516" i="14"/>
  <c r="H1517" i="14"/>
  <c r="K1517" i="14" s="1"/>
  <c r="L1517" i="14" s="1"/>
  <c r="L1526" i="14"/>
  <c r="L1535" i="14"/>
  <c r="F1600" i="14"/>
  <c r="L1490" i="14"/>
  <c r="H1496" i="14"/>
  <c r="K1496" i="14" s="1"/>
  <c r="L1496" i="14" s="1"/>
  <c r="F1548" i="14"/>
  <c r="L1509" i="14"/>
  <c r="H1510" i="14"/>
  <c r="K1510" i="14" s="1"/>
  <c r="L1510" i="14" s="1"/>
  <c r="L1518" i="14"/>
  <c r="H1519" i="14"/>
  <c r="K1519" i="14" s="1"/>
  <c r="L1519" i="14" s="1"/>
  <c r="L1528" i="14"/>
  <c r="H1529" i="14"/>
  <c r="K1529" i="14" s="1"/>
  <c r="L1529" i="14" s="1"/>
  <c r="L1541" i="14"/>
  <c r="L1578" i="14"/>
  <c r="L1595" i="14"/>
  <c r="H1596" i="14"/>
  <c r="K1596" i="14" s="1"/>
  <c r="L1596" i="14" s="1"/>
  <c r="F1497" i="14"/>
  <c r="K1527" i="14"/>
  <c r="L1527" i="14" s="1"/>
  <c r="H1527" i="14"/>
  <c r="L1592" i="14"/>
  <c r="H1593" i="14"/>
  <c r="K1593" i="14" s="1"/>
  <c r="L1593" i="14" s="1"/>
  <c r="L1488" i="14"/>
  <c r="H1494" i="14"/>
  <c r="K1494" i="14" s="1"/>
  <c r="L1494" i="14" s="1"/>
  <c r="L1511" i="14"/>
  <c r="H1513" i="14"/>
  <c r="K1513" i="14" s="1"/>
  <c r="L1513" i="14" s="1"/>
  <c r="L1520" i="14"/>
  <c r="H1522" i="14"/>
  <c r="K1522" i="14" s="1"/>
  <c r="L1522" i="14" s="1"/>
  <c r="L1530" i="14"/>
  <c r="H1531" i="14"/>
  <c r="K1531" i="14" s="1"/>
  <c r="L1531" i="14" s="1"/>
  <c r="L1544" i="14"/>
  <c r="K1568" i="14"/>
  <c r="L1568" i="14" s="1"/>
  <c r="K1578" i="14"/>
  <c r="K1588" i="14"/>
  <c r="L1588" i="14" s="1"/>
  <c r="H1588" i="14"/>
  <c r="L1597" i="14"/>
  <c r="K1598" i="14"/>
  <c r="L1598" i="14" s="1"/>
  <c r="H1598" i="14"/>
  <c r="H1492" i="14"/>
  <c r="K1492" i="14" s="1"/>
  <c r="L1492" i="14" s="1"/>
  <c r="L1514" i="14"/>
  <c r="H1515" i="14"/>
  <c r="K1515" i="14" s="1"/>
  <c r="L1515" i="14" s="1"/>
  <c r="L1523" i="14"/>
  <c r="H1525" i="14"/>
  <c r="K1525" i="14" s="1"/>
  <c r="L1525" i="14" s="1"/>
  <c r="L1532" i="14"/>
  <c r="H1534" i="14"/>
  <c r="K1534" i="14" s="1"/>
  <c r="L1534" i="14" s="1"/>
  <c r="K1561" i="14"/>
  <c r="L1563" i="14"/>
  <c r="K1570" i="14"/>
  <c r="L1570" i="14" s="1"/>
  <c r="L1572" i="14"/>
  <c r="K1580" i="14"/>
  <c r="L1580" i="14" s="1"/>
  <c r="L1582" i="14"/>
  <c r="K1587" i="14"/>
  <c r="L1587" i="14" s="1"/>
  <c r="L1590" i="14"/>
  <c r="H1591" i="14"/>
  <c r="K1591" i="14" s="1"/>
  <c r="L1591" i="14" s="1"/>
  <c r="L1599" i="14"/>
  <c r="L1167" i="14"/>
  <c r="L1168" i="14"/>
  <c r="F1240" i="14"/>
  <c r="K1359" i="14"/>
  <c r="H1359" i="14"/>
  <c r="H1364" i="14"/>
  <c r="K1364" i="14" s="1"/>
  <c r="L1364" i="14" s="1"/>
  <c r="K1374" i="14"/>
  <c r="H1374" i="14"/>
  <c r="H1383" i="14"/>
  <c r="K1383" i="14" s="1"/>
  <c r="L1383" i="14" s="1"/>
  <c r="K1152" i="14"/>
  <c r="H1156" i="14"/>
  <c r="K1156" i="14" s="1"/>
  <c r="L1156" i="14" s="1"/>
  <c r="K1220" i="14"/>
  <c r="L1220" i="14" s="1"/>
  <c r="H1274" i="14"/>
  <c r="K1274" i="14"/>
  <c r="L1274" i="14" s="1"/>
  <c r="F1346" i="14"/>
  <c r="H1324" i="14"/>
  <c r="K1324" i="14" s="1"/>
  <c r="L1324" i="14" s="1"/>
  <c r="L1158" i="14"/>
  <c r="L1177" i="14"/>
  <c r="K1181" i="14"/>
  <c r="H1181" i="14"/>
  <c r="L1189" i="14"/>
  <c r="K1208" i="14"/>
  <c r="H1208" i="14"/>
  <c r="L1217" i="14"/>
  <c r="H1220" i="14"/>
  <c r="K1227" i="14"/>
  <c r="L1227" i="14" s="1"/>
  <c r="H1227" i="14"/>
  <c r="H1230" i="14"/>
  <c r="K1230" i="14" s="1"/>
  <c r="L1230" i="14" s="1"/>
  <c r="L1236" i="14"/>
  <c r="K1237" i="14"/>
  <c r="H1238" i="14"/>
  <c r="K1238" i="14"/>
  <c r="L1238" i="14" s="1"/>
  <c r="L1254" i="14"/>
  <c r="L1279" i="14"/>
  <c r="L1313" i="14"/>
  <c r="F1190" i="14"/>
  <c r="H1218" i="14"/>
  <c r="K1218" i="14" s="1"/>
  <c r="L1218" i="14" s="1"/>
  <c r="H1228" i="14"/>
  <c r="K1228" i="14" s="1"/>
  <c r="L1228" i="14" s="1"/>
  <c r="H1239" i="14"/>
  <c r="K1239" i="14" s="1"/>
  <c r="L1239" i="14" s="1"/>
  <c r="F1293" i="14"/>
  <c r="K1162" i="14"/>
  <c r="H1164" i="14"/>
  <c r="K1164" i="14" s="1"/>
  <c r="L1164" i="14" s="1"/>
  <c r="K1171" i="14"/>
  <c r="K1174" i="14"/>
  <c r="L1174" i="14" s="1"/>
  <c r="H1174" i="14"/>
  <c r="L1181" i="14"/>
  <c r="K1201" i="14"/>
  <c r="L1201" i="14" s="1"/>
  <c r="L1208" i="14"/>
  <c r="L1152" i="14"/>
  <c r="K1153" i="14"/>
  <c r="H1155" i="14"/>
  <c r="K1155" i="14" s="1"/>
  <c r="L1155" i="14" s="1"/>
  <c r="H1165" i="14"/>
  <c r="K1165" i="14" s="1"/>
  <c r="L1165" i="14" s="1"/>
  <c r="L1171" i="14"/>
  <c r="K1172" i="14"/>
  <c r="H1173" i="14"/>
  <c r="K1173" i="14"/>
  <c r="L1173" i="14" s="1"/>
  <c r="K1183" i="14"/>
  <c r="L1183" i="14" s="1"/>
  <c r="L1187" i="14"/>
  <c r="L1202" i="14"/>
  <c r="K1210" i="14"/>
  <c r="L1210" i="14" s="1"/>
  <c r="L1214" i="14"/>
  <c r="L1232" i="14"/>
  <c r="L1252" i="14"/>
  <c r="H1334" i="14"/>
  <c r="K1334" i="14"/>
  <c r="L1334" i="14" s="1"/>
  <c r="K1337" i="14"/>
  <c r="H1337" i="14"/>
  <c r="K1259" i="14"/>
  <c r="L1259" i="14" s="1"/>
  <c r="H1259" i="14"/>
  <c r="K1277" i="14"/>
  <c r="L1277" i="14" s="1"/>
  <c r="H1277" i="14"/>
  <c r="L1151" i="14"/>
  <c r="L1190" i="14" s="1"/>
  <c r="L1191" i="14" s="1"/>
  <c r="L1193" i="14" s="1"/>
  <c r="L1160" i="14"/>
  <c r="L1170" i="14"/>
  <c r="K1188" i="14"/>
  <c r="L1188" i="14" s="1"/>
  <c r="K1215" i="14"/>
  <c r="L1215" i="14" s="1"/>
  <c r="L1235" i="14"/>
  <c r="L1261" i="14"/>
  <c r="L1280" i="14"/>
  <c r="H1284" i="14"/>
  <c r="K1284" i="14" s="1"/>
  <c r="L1284" i="14" s="1"/>
  <c r="L1292" i="14"/>
  <c r="H1314" i="14"/>
  <c r="K1314" i="14" s="1"/>
  <c r="L1314" i="14" s="1"/>
  <c r="L1323" i="14"/>
  <c r="K1333" i="14"/>
  <c r="H1333" i="14"/>
  <c r="H1336" i="14"/>
  <c r="K1336" i="14"/>
  <c r="L1336" i="14" s="1"/>
  <c r="K1265" i="14"/>
  <c r="H1267" i="14"/>
  <c r="K1267" i="14"/>
  <c r="L1267" i="14" s="1"/>
  <c r="K1307" i="14"/>
  <c r="L1307" i="14" s="1"/>
  <c r="K1326" i="14"/>
  <c r="L1326" i="14" s="1"/>
  <c r="L1333" i="14"/>
  <c r="H1339" i="14"/>
  <c r="K1339" i="14" s="1"/>
  <c r="L1339" i="14" s="1"/>
  <c r="L1427" i="14"/>
  <c r="H1439" i="14"/>
  <c r="K1439" i="14" s="1"/>
  <c r="L1439" i="14" s="1"/>
  <c r="L1153" i="14"/>
  <c r="K1157" i="14"/>
  <c r="L1157" i="14" s="1"/>
  <c r="L1162" i="14"/>
  <c r="K1167" i="14"/>
  <c r="L1172" i="14"/>
  <c r="K1176" i="14"/>
  <c r="L1176" i="14" s="1"/>
  <c r="H1178" i="14"/>
  <c r="K1178" i="14" s="1"/>
  <c r="L1178" i="14" s="1"/>
  <c r="K1186" i="14"/>
  <c r="L1186" i="14" s="1"/>
  <c r="H1188" i="14"/>
  <c r="K1203" i="14"/>
  <c r="L1203" i="14" s="1"/>
  <c r="H1206" i="14"/>
  <c r="K1206" i="14" s="1"/>
  <c r="L1206" i="14" s="1"/>
  <c r="K1212" i="14"/>
  <c r="L1212" i="14" s="1"/>
  <c r="H1215" i="14"/>
  <c r="K1222" i="14"/>
  <c r="L1222" i="14" s="1"/>
  <c r="H1224" i="14"/>
  <c r="K1224" i="14" s="1"/>
  <c r="L1224" i="14" s="1"/>
  <c r="K1231" i="14"/>
  <c r="L1231" i="14" s="1"/>
  <c r="L1237" i="14"/>
  <c r="K1256" i="14"/>
  <c r="H1258" i="14"/>
  <c r="K1258" i="14" s="1"/>
  <c r="L1258" i="14" s="1"/>
  <c r="K1264" i="14"/>
  <c r="L1264" i="14" s="1"/>
  <c r="H1268" i="14"/>
  <c r="K1268" i="14" s="1"/>
  <c r="L1268" i="14" s="1"/>
  <c r="K1275" i="14"/>
  <c r="H1276" i="14"/>
  <c r="K1276" i="14"/>
  <c r="L1276" i="14" s="1"/>
  <c r="K1286" i="14"/>
  <c r="L1286" i="14" s="1"/>
  <c r="L1290" i="14"/>
  <c r="K1316" i="14"/>
  <c r="L1316" i="14" s="1"/>
  <c r="L1320" i="14"/>
  <c r="L1263" i="14"/>
  <c r="L1273" i="14"/>
  <c r="K1291" i="14"/>
  <c r="L1291" i="14" s="1"/>
  <c r="L1345" i="14"/>
  <c r="K1356" i="14"/>
  <c r="H1356" i="14"/>
  <c r="H1362" i="14"/>
  <c r="K1362" i="14" s="1"/>
  <c r="L1362" i="14" s="1"/>
  <c r="K1436" i="14"/>
  <c r="L1436" i="14" s="1"/>
  <c r="H1436" i="14"/>
  <c r="L1440" i="14"/>
  <c r="K1446" i="14"/>
  <c r="L1446" i="14" s="1"/>
  <c r="H1446" i="14"/>
  <c r="K1260" i="14"/>
  <c r="L1260" i="14" s="1"/>
  <c r="L1265" i="14"/>
  <c r="K1270" i="14"/>
  <c r="L1270" i="14" s="1"/>
  <c r="L1275" i="14"/>
  <c r="K1279" i="14"/>
  <c r="H1281" i="14"/>
  <c r="K1281" i="14" s="1"/>
  <c r="L1281" i="14" s="1"/>
  <c r="K1289" i="14"/>
  <c r="L1289" i="14" s="1"/>
  <c r="H1291" i="14"/>
  <c r="K1309" i="14"/>
  <c r="L1309" i="14" s="1"/>
  <c r="H1312" i="14"/>
  <c r="K1312" i="14" s="1"/>
  <c r="L1312" i="14" s="1"/>
  <c r="K1318" i="14"/>
  <c r="L1318" i="14" s="1"/>
  <c r="H1321" i="14"/>
  <c r="K1321" i="14" s="1"/>
  <c r="L1321" i="14" s="1"/>
  <c r="K1328" i="14"/>
  <c r="L1328" i="14" s="1"/>
  <c r="H1330" i="14"/>
  <c r="K1330" i="14" s="1"/>
  <c r="L1330" i="14" s="1"/>
  <c r="K1338" i="14"/>
  <c r="L1338" i="14" s="1"/>
  <c r="L1342" i="14"/>
  <c r="L1359" i="14"/>
  <c r="K1366" i="14"/>
  <c r="L1366" i="14" s="1"/>
  <c r="H1366" i="14"/>
  <c r="L1374" i="14"/>
  <c r="K1376" i="14"/>
  <c r="L1376" i="14" s="1"/>
  <c r="H1376" i="14"/>
  <c r="K1409" i="14"/>
  <c r="L1409" i="14" s="1"/>
  <c r="K1428" i="14"/>
  <c r="L1344" i="14"/>
  <c r="L1365" i="14"/>
  <c r="K1371" i="14"/>
  <c r="L1371" i="14" s="1"/>
  <c r="H1371" i="14"/>
  <c r="L1375" i="14"/>
  <c r="K1380" i="14"/>
  <c r="L1380" i="14" s="1"/>
  <c r="H1380" i="14"/>
  <c r="L1384" i="14"/>
  <c r="L1385" i="14"/>
  <c r="L1390" i="14"/>
  <c r="L1438" i="14"/>
  <c r="K1444" i="14"/>
  <c r="L1444" i="14" s="1"/>
  <c r="H1444" i="14"/>
  <c r="L1447" i="14"/>
  <c r="L1337" i="14"/>
  <c r="K1341" i="14"/>
  <c r="L1341" i="14" s="1"/>
  <c r="F1397" i="14"/>
  <c r="L1358" i="14"/>
  <c r="L1360" i="14"/>
  <c r="L1363" i="14"/>
  <c r="H1368" i="14"/>
  <c r="K1368" i="14" s="1"/>
  <c r="L1368" i="14" s="1"/>
  <c r="L1372" i="14"/>
  <c r="H1378" i="14"/>
  <c r="K1378" i="14" s="1"/>
  <c r="L1378" i="14" s="1"/>
  <c r="L1381" i="14"/>
  <c r="K1385" i="14"/>
  <c r="K1390" i="14"/>
  <c r="K1395" i="14"/>
  <c r="L1395" i="14" s="1"/>
  <c r="L1414" i="14"/>
  <c r="L1418" i="14"/>
  <c r="L1423" i="14"/>
  <c r="L1428" i="14"/>
  <c r="L1432" i="14"/>
  <c r="K1441" i="14"/>
  <c r="L1441" i="14" s="1"/>
  <c r="H1441" i="14"/>
  <c r="L1445" i="14"/>
  <c r="F1125" i="14"/>
  <c r="L1086" i="14"/>
  <c r="K1102" i="14"/>
  <c r="L1102" i="14" s="1"/>
  <c r="K1090" i="14"/>
  <c r="L1090" i="14" s="1"/>
  <c r="K1108" i="14"/>
  <c r="L1108" i="14" s="1"/>
  <c r="L1113" i="14"/>
  <c r="L1115" i="14"/>
  <c r="L1118" i="14"/>
  <c r="L1120" i="14"/>
  <c r="L1123" i="14"/>
  <c r="L1124" i="14"/>
  <c r="H1084" i="14"/>
  <c r="K1084" i="14" s="1"/>
  <c r="H1087" i="14"/>
  <c r="K1087" i="14" s="1"/>
  <c r="L1087" i="14" s="1"/>
  <c r="H1090" i="14"/>
  <c r="H1092" i="14"/>
  <c r="K1092" i="14" s="1"/>
  <c r="L1092" i="14" s="1"/>
  <c r="H1094" i="14"/>
  <c r="K1094" i="14" s="1"/>
  <c r="L1094" i="14" s="1"/>
  <c r="H1096" i="14"/>
  <c r="K1096" i="14" s="1"/>
  <c r="L1096" i="14" s="1"/>
  <c r="H1099" i="14"/>
  <c r="K1099" i="14" s="1"/>
  <c r="L1099" i="14" s="1"/>
  <c r="H1102" i="14"/>
  <c r="H1104" i="14"/>
  <c r="K1104" i="14" s="1"/>
  <c r="L1104" i="14" s="1"/>
  <c r="H1106" i="14"/>
  <c r="K1106" i="14" s="1"/>
  <c r="L1106" i="14" s="1"/>
  <c r="H1108" i="14"/>
  <c r="H1111" i="14"/>
  <c r="K1111" i="14" s="1"/>
  <c r="L1111" i="14" s="1"/>
  <c r="L967" i="14"/>
  <c r="L909" i="14"/>
  <c r="F919" i="14"/>
  <c r="L903" i="14"/>
  <c r="K783" i="14"/>
  <c r="K795" i="14" s="1"/>
  <c r="L735" i="14"/>
  <c r="L783" i="14" s="1"/>
  <c r="L784" i="14" s="1"/>
  <c r="L786" i="14" s="1"/>
  <c r="L737" i="14"/>
  <c r="L740" i="14"/>
  <c r="L742" i="14"/>
  <c r="L744" i="14"/>
  <c r="L746" i="14"/>
  <c r="L748" i="14"/>
  <c r="L751" i="14"/>
  <c r="L754" i="14"/>
  <c r="L756" i="14"/>
  <c r="L758" i="14"/>
  <c r="L760" i="14"/>
  <c r="L763" i="14"/>
  <c r="L765" i="14"/>
  <c r="L767" i="14"/>
  <c r="L769" i="14"/>
  <c r="L772" i="14"/>
  <c r="L774" i="14"/>
  <c r="L901" i="14"/>
  <c r="F783" i="14"/>
  <c r="L882" i="14"/>
  <c r="K1054" i="14"/>
  <c r="H1054" i="14"/>
  <c r="H1067" i="14"/>
  <c r="K1067" i="14" s="1"/>
  <c r="L1067" i="14" s="1"/>
  <c r="K1069" i="14"/>
  <c r="L1069" i="14" s="1"/>
  <c r="H1069" i="14"/>
  <c r="H1072" i="14"/>
  <c r="K1072" i="14" s="1"/>
  <c r="L1072" i="14" s="1"/>
  <c r="K1074" i="14"/>
  <c r="L1074" i="14" s="1"/>
  <c r="H1074" i="14"/>
  <c r="L829" i="14"/>
  <c r="L867" i="14" s="1"/>
  <c r="L868" i="14" s="1"/>
  <c r="L870" i="14" s="1"/>
  <c r="H897" i="14"/>
  <c r="K897" i="14" s="1"/>
  <c r="K905" i="14"/>
  <c r="L905" i="14" s="1"/>
  <c r="K909" i="14"/>
  <c r="H910" i="14"/>
  <c r="K910" i="14" s="1"/>
  <c r="L910" i="14" s="1"/>
  <c r="L915" i="14"/>
  <c r="L917" i="14"/>
  <c r="F972" i="14"/>
  <c r="L939" i="14"/>
  <c r="L949" i="14"/>
  <c r="L958" i="14"/>
  <c r="L962" i="14"/>
  <c r="K963" i="14"/>
  <c r="H964" i="14"/>
  <c r="K964" i="14"/>
  <c r="L964" i="14" s="1"/>
  <c r="K971" i="14"/>
  <c r="H1022" i="14"/>
  <c r="K1022" i="14" s="1"/>
  <c r="L1022" i="14" s="1"/>
  <c r="K1039" i="14"/>
  <c r="L1039" i="14" s="1"/>
  <c r="H1039" i="14"/>
  <c r="L1047" i="14"/>
  <c r="K1058" i="14"/>
  <c r="H1058" i="14"/>
  <c r="L912" i="14"/>
  <c r="L1058" i="14"/>
  <c r="K1064" i="14"/>
  <c r="L1064" i="14" s="1"/>
  <c r="H1064" i="14"/>
  <c r="F1076" i="14"/>
  <c r="K898" i="14"/>
  <c r="L898" i="14" s="1"/>
  <c r="K902" i="14"/>
  <c r="L902" i="14" s="1"/>
  <c r="H905" i="14"/>
  <c r="L907" i="14"/>
  <c r="K911" i="14"/>
  <c r="L911" i="14" s="1"/>
  <c r="K915" i="14"/>
  <c r="K917" i="14"/>
  <c r="K934" i="14"/>
  <c r="L934" i="14" s="1"/>
  <c r="K936" i="14"/>
  <c r="K972" i="14" s="1"/>
  <c r="K939" i="14"/>
  <c r="K941" i="14"/>
  <c r="L941" i="14" s="1"/>
  <c r="K943" i="14"/>
  <c r="L943" i="14" s="1"/>
  <c r="K946" i="14"/>
  <c r="L946" i="14" s="1"/>
  <c r="K949" i="14"/>
  <c r="K951" i="14"/>
  <c r="L951" i="14" s="1"/>
  <c r="K953" i="14"/>
  <c r="L953" i="14" s="1"/>
  <c r="K955" i="14"/>
  <c r="L955" i="14" s="1"/>
  <c r="K958" i="14"/>
  <c r="I973" i="14"/>
  <c r="K1013" i="14"/>
  <c r="L1013" i="14" s="1"/>
  <c r="H1044" i="14"/>
  <c r="K1044" i="14" s="1"/>
  <c r="L1044" i="14" s="1"/>
  <c r="L1053" i="14"/>
  <c r="H1063" i="14"/>
  <c r="K1063" i="14" s="1"/>
  <c r="L1063" i="14" s="1"/>
  <c r="K900" i="14"/>
  <c r="L900" i="14" s="1"/>
  <c r="K965" i="14"/>
  <c r="L965" i="14" s="1"/>
  <c r="H965" i="14"/>
  <c r="L971" i="14"/>
  <c r="F1023" i="14"/>
  <c r="L985" i="14"/>
  <c r="K1018" i="14"/>
  <c r="H1048" i="14"/>
  <c r="K1048" i="14" s="1"/>
  <c r="L1048" i="14" s="1"/>
  <c r="L1054" i="14"/>
  <c r="L960" i="14"/>
  <c r="L970" i="14"/>
  <c r="K1020" i="14"/>
  <c r="L1020" i="14" s="1"/>
  <c r="L1046" i="14"/>
  <c r="L1051" i="14"/>
  <c r="L1066" i="14"/>
  <c r="L1068" i="14"/>
  <c r="L1071" i="14"/>
  <c r="L1073" i="14"/>
  <c r="L1075" i="14"/>
  <c r="L963" i="14"/>
  <c r="K967" i="14"/>
  <c r="H983" i="14"/>
  <c r="K983" i="14" s="1"/>
  <c r="K986" i="14"/>
  <c r="L986" i="14" s="1"/>
  <c r="H986" i="14"/>
  <c r="H989" i="14"/>
  <c r="K989" i="14" s="1"/>
  <c r="L989" i="14" s="1"/>
  <c r="K991" i="14"/>
  <c r="L991" i="14" s="1"/>
  <c r="H991" i="14"/>
  <c r="H993" i="14"/>
  <c r="K993" i="14" s="1"/>
  <c r="L993" i="14" s="1"/>
  <c r="K995" i="14"/>
  <c r="L995" i="14" s="1"/>
  <c r="H995" i="14"/>
  <c r="H998" i="14"/>
  <c r="K998" i="14" s="1"/>
  <c r="L998" i="14" s="1"/>
  <c r="K1001" i="14"/>
  <c r="L1001" i="14" s="1"/>
  <c r="H1001" i="14"/>
  <c r="H1003" i="14"/>
  <c r="K1003" i="14" s="1"/>
  <c r="L1003" i="14" s="1"/>
  <c r="K1005" i="14"/>
  <c r="L1005" i="14" s="1"/>
  <c r="H1005" i="14"/>
  <c r="H1007" i="14"/>
  <c r="K1007" i="14" s="1"/>
  <c r="L1007" i="14" s="1"/>
  <c r="K1010" i="14"/>
  <c r="L1010" i="14" s="1"/>
  <c r="H1010" i="14"/>
  <c r="H1015" i="14"/>
  <c r="K1015" i="14" s="1"/>
  <c r="L1015" i="14" s="1"/>
  <c r="L1018" i="14"/>
  <c r="H1020" i="14"/>
  <c r="K1036" i="14"/>
  <c r="K1042" i="14"/>
  <c r="L1042" i="14" s="1"/>
  <c r="K1046" i="14"/>
  <c r="K1051" i="14"/>
  <c r="K1056" i="14"/>
  <c r="L1056" i="14" s="1"/>
  <c r="K1060" i="14"/>
  <c r="L1060" i="14" s="1"/>
  <c r="F660" i="14"/>
  <c r="C660" i="14"/>
  <c r="F661" i="14" s="1"/>
  <c r="H659" i="14"/>
  <c r="G659" i="14"/>
  <c r="D659" i="14"/>
  <c r="H658" i="14"/>
  <c r="G658" i="14"/>
  <c r="E658" i="14"/>
  <c r="D658" i="14"/>
  <c r="H657" i="14"/>
  <c r="G657" i="14"/>
  <c r="E657" i="14"/>
  <c r="D657" i="14"/>
  <c r="H656" i="14"/>
  <c r="G656" i="14"/>
  <c r="E656" i="14"/>
  <c r="D656" i="14"/>
  <c r="H655" i="14"/>
  <c r="G655" i="14"/>
  <c r="E655" i="14"/>
  <c r="D655" i="14"/>
  <c r="H654" i="14"/>
  <c r="G654" i="14"/>
  <c r="E654" i="14"/>
  <c r="D654" i="14"/>
  <c r="H652" i="14"/>
  <c r="G652" i="14"/>
  <c r="E652" i="14"/>
  <c r="D652" i="14"/>
  <c r="H651" i="14"/>
  <c r="G651" i="14"/>
  <c r="E651" i="14"/>
  <c r="D651" i="14"/>
  <c r="H650" i="14"/>
  <c r="G650" i="14"/>
  <c r="E650" i="14"/>
  <c r="D650" i="14"/>
  <c r="H649" i="14"/>
  <c r="G649" i="14"/>
  <c r="E649" i="14"/>
  <c r="D649" i="14"/>
  <c r="H648" i="14"/>
  <c r="G648" i="14"/>
  <c r="E648" i="14"/>
  <c r="D648" i="14"/>
  <c r="H646" i="14"/>
  <c r="G646" i="14"/>
  <c r="E646" i="14"/>
  <c r="D646" i="14"/>
  <c r="H645" i="14"/>
  <c r="G645" i="14"/>
  <c r="E645" i="14"/>
  <c r="D645" i="14"/>
  <c r="H644" i="14"/>
  <c r="G644" i="14"/>
  <c r="E644" i="14"/>
  <c r="D644" i="14"/>
  <c r="H643" i="14"/>
  <c r="G643" i="14"/>
  <c r="E643" i="14"/>
  <c r="D643" i="14"/>
  <c r="H642" i="14"/>
  <c r="G642" i="14"/>
  <c r="E642" i="14"/>
  <c r="D642" i="14"/>
  <c r="H641" i="14"/>
  <c r="G641" i="14"/>
  <c r="E641" i="14"/>
  <c r="D641" i="14"/>
  <c r="H640" i="14"/>
  <c r="G640" i="14"/>
  <c r="E640" i="14"/>
  <c r="D640" i="14"/>
  <c r="H639" i="14"/>
  <c r="G639" i="14"/>
  <c r="E639" i="14"/>
  <c r="D639" i="14"/>
  <c r="H637" i="14"/>
  <c r="G637" i="14"/>
  <c r="E637" i="14"/>
  <c r="D637" i="14"/>
  <c r="H636" i="14"/>
  <c r="G636" i="14"/>
  <c r="E636" i="14"/>
  <c r="D636" i="14"/>
  <c r="H635" i="14"/>
  <c r="G635" i="14"/>
  <c r="E635" i="14"/>
  <c r="D635" i="14"/>
  <c r="H634" i="14"/>
  <c r="G634" i="14"/>
  <c r="E634" i="14"/>
  <c r="D634" i="14"/>
  <c r="H633" i="14"/>
  <c r="G633" i="14"/>
  <c r="E633" i="14"/>
  <c r="D633" i="14"/>
  <c r="H632" i="14"/>
  <c r="G632" i="14"/>
  <c r="E632" i="14"/>
  <c r="D632" i="14"/>
  <c r="H631" i="14"/>
  <c r="G631" i="14"/>
  <c r="E631" i="14"/>
  <c r="D631" i="14"/>
  <c r="H629" i="14"/>
  <c r="G629" i="14"/>
  <c r="E629" i="14"/>
  <c r="D629" i="14"/>
  <c r="H628" i="14"/>
  <c r="G628" i="14"/>
  <c r="E628" i="14"/>
  <c r="D628" i="14"/>
  <c r="H626" i="14"/>
  <c r="G626" i="14"/>
  <c r="E626" i="14"/>
  <c r="D626" i="14"/>
  <c r="H625" i="14"/>
  <c r="G625" i="14"/>
  <c r="E625" i="14"/>
  <c r="D625" i="14"/>
  <c r="H624" i="14"/>
  <c r="G624" i="14"/>
  <c r="E624" i="14"/>
  <c r="D624" i="14"/>
  <c r="H623" i="14"/>
  <c r="G623" i="14"/>
  <c r="E623" i="14"/>
  <c r="D623" i="14"/>
  <c r="H622" i="14"/>
  <c r="G622" i="14"/>
  <c r="E622" i="14"/>
  <c r="D622" i="14"/>
  <c r="H621" i="14"/>
  <c r="G621" i="14"/>
  <c r="E621" i="14"/>
  <c r="D621" i="14"/>
  <c r="H620" i="14"/>
  <c r="G620" i="14"/>
  <c r="E620" i="14"/>
  <c r="D620" i="14"/>
  <c r="H619" i="14"/>
  <c r="G619" i="14"/>
  <c r="E619" i="14"/>
  <c r="D619" i="14"/>
  <c r="H618" i="14"/>
  <c r="G618" i="14"/>
  <c r="E618" i="14"/>
  <c r="D618" i="14"/>
  <c r="H617" i="14"/>
  <c r="G617" i="14"/>
  <c r="E617" i="14"/>
  <c r="D617" i="14"/>
  <c r="H616" i="14"/>
  <c r="G616" i="14"/>
  <c r="E616" i="14"/>
  <c r="D616" i="14"/>
  <c r="H614" i="14"/>
  <c r="G614" i="14"/>
  <c r="E614" i="14"/>
  <c r="D614" i="14"/>
  <c r="H613" i="14"/>
  <c r="G613" i="14"/>
  <c r="E613" i="14"/>
  <c r="D613" i="14"/>
  <c r="H612" i="14"/>
  <c r="G612" i="14"/>
  <c r="E612" i="14"/>
  <c r="D612" i="14"/>
  <c r="D660" i="14" s="1"/>
  <c r="H610" i="14"/>
  <c r="H660" i="14" s="1"/>
  <c r="H661" i="14" s="1"/>
  <c r="H663" i="14" s="1"/>
  <c r="G610" i="14"/>
  <c r="G660" i="14" s="1"/>
  <c r="E610" i="14"/>
  <c r="D610" i="14"/>
  <c r="F596" i="14"/>
  <c r="C596" i="14"/>
  <c r="F597" i="14" s="1"/>
  <c r="G595" i="14"/>
  <c r="H595" i="14" s="1"/>
  <c r="D595" i="14"/>
  <c r="E594" i="14"/>
  <c r="G594" i="14" s="1"/>
  <c r="H594" i="14" s="1"/>
  <c r="D594" i="14"/>
  <c r="E593" i="14"/>
  <c r="G593" i="14" s="1"/>
  <c r="H593" i="14" s="1"/>
  <c r="D593" i="14"/>
  <c r="E592" i="14"/>
  <c r="G592" i="14" s="1"/>
  <c r="H592" i="14" s="1"/>
  <c r="D592" i="14"/>
  <c r="E591" i="14"/>
  <c r="G591" i="14" s="1"/>
  <c r="H591" i="14" s="1"/>
  <c r="D591" i="14"/>
  <c r="H590" i="14"/>
  <c r="G590" i="14"/>
  <c r="E590" i="14"/>
  <c r="D590" i="14"/>
  <c r="E588" i="14"/>
  <c r="G588" i="14" s="1"/>
  <c r="H588" i="14" s="1"/>
  <c r="D588" i="14"/>
  <c r="E587" i="14"/>
  <c r="G587" i="14" s="1"/>
  <c r="H587" i="14" s="1"/>
  <c r="D587" i="14"/>
  <c r="E586" i="14"/>
  <c r="G586" i="14" s="1"/>
  <c r="H586" i="14" s="1"/>
  <c r="D586" i="14"/>
  <c r="E585" i="14"/>
  <c r="G585" i="14" s="1"/>
  <c r="H585" i="14" s="1"/>
  <c r="D585" i="14"/>
  <c r="E584" i="14"/>
  <c r="G584" i="14" s="1"/>
  <c r="H584" i="14" s="1"/>
  <c r="D584" i="14"/>
  <c r="E582" i="14"/>
  <c r="G582" i="14" s="1"/>
  <c r="H582" i="14" s="1"/>
  <c r="D582" i="14"/>
  <c r="E581" i="14"/>
  <c r="G581" i="14" s="1"/>
  <c r="H581" i="14" s="1"/>
  <c r="D581" i="14"/>
  <c r="E580" i="14"/>
  <c r="G580" i="14" s="1"/>
  <c r="H580" i="14" s="1"/>
  <c r="D580" i="14"/>
  <c r="E579" i="14"/>
  <c r="G579" i="14" s="1"/>
  <c r="H579" i="14" s="1"/>
  <c r="D579" i="14"/>
  <c r="E578" i="14"/>
  <c r="G578" i="14" s="1"/>
  <c r="H578" i="14" s="1"/>
  <c r="D578" i="14"/>
  <c r="E577" i="14"/>
  <c r="G577" i="14" s="1"/>
  <c r="H577" i="14" s="1"/>
  <c r="D577" i="14"/>
  <c r="E576" i="14"/>
  <c r="G576" i="14" s="1"/>
  <c r="H576" i="14" s="1"/>
  <c r="D576" i="14"/>
  <c r="E575" i="14"/>
  <c r="G575" i="14" s="1"/>
  <c r="H575" i="14" s="1"/>
  <c r="D575" i="14"/>
  <c r="E573" i="14"/>
  <c r="G573" i="14" s="1"/>
  <c r="H573" i="14" s="1"/>
  <c r="D573" i="14"/>
  <c r="E572" i="14"/>
  <c r="G572" i="14" s="1"/>
  <c r="H572" i="14" s="1"/>
  <c r="D572" i="14"/>
  <c r="E571" i="14"/>
  <c r="G571" i="14" s="1"/>
  <c r="H571" i="14" s="1"/>
  <c r="D571" i="14"/>
  <c r="E570" i="14"/>
  <c r="G570" i="14" s="1"/>
  <c r="H570" i="14" s="1"/>
  <c r="D570" i="14"/>
  <c r="E569" i="14"/>
  <c r="G569" i="14" s="1"/>
  <c r="H569" i="14" s="1"/>
  <c r="D569" i="14"/>
  <c r="E568" i="14"/>
  <c r="G568" i="14" s="1"/>
  <c r="H568" i="14" s="1"/>
  <c r="D568" i="14"/>
  <c r="E567" i="14"/>
  <c r="G567" i="14" s="1"/>
  <c r="H567" i="14" s="1"/>
  <c r="D567" i="14"/>
  <c r="E565" i="14"/>
  <c r="G565" i="14" s="1"/>
  <c r="H565" i="14" s="1"/>
  <c r="D565" i="14"/>
  <c r="E564" i="14"/>
  <c r="G564" i="14" s="1"/>
  <c r="H564" i="14" s="1"/>
  <c r="D564" i="14"/>
  <c r="E562" i="14"/>
  <c r="G562" i="14" s="1"/>
  <c r="H562" i="14" s="1"/>
  <c r="D562" i="14"/>
  <c r="E561" i="14"/>
  <c r="G561" i="14" s="1"/>
  <c r="H561" i="14" s="1"/>
  <c r="D561" i="14"/>
  <c r="E560" i="14"/>
  <c r="G560" i="14" s="1"/>
  <c r="H560" i="14" s="1"/>
  <c r="D560" i="14"/>
  <c r="E559" i="14"/>
  <c r="G559" i="14" s="1"/>
  <c r="H559" i="14" s="1"/>
  <c r="D559" i="14"/>
  <c r="E558" i="14"/>
  <c r="G558" i="14" s="1"/>
  <c r="H558" i="14" s="1"/>
  <c r="D558" i="14"/>
  <c r="E557" i="14"/>
  <c r="G557" i="14" s="1"/>
  <c r="H557" i="14" s="1"/>
  <c r="D557" i="14"/>
  <c r="E556" i="14"/>
  <c r="G556" i="14" s="1"/>
  <c r="H556" i="14" s="1"/>
  <c r="D556" i="14"/>
  <c r="E555" i="14"/>
  <c r="G555" i="14" s="1"/>
  <c r="H555" i="14" s="1"/>
  <c r="D555" i="14"/>
  <c r="E554" i="14"/>
  <c r="G554" i="14" s="1"/>
  <c r="H554" i="14" s="1"/>
  <c r="D554" i="14"/>
  <c r="E553" i="14"/>
  <c r="G553" i="14" s="1"/>
  <c r="H553" i="14" s="1"/>
  <c r="D553" i="14"/>
  <c r="E552" i="14"/>
  <c r="G552" i="14" s="1"/>
  <c r="H552" i="14" s="1"/>
  <c r="D552" i="14"/>
  <c r="E550" i="14"/>
  <c r="G550" i="14" s="1"/>
  <c r="H550" i="14" s="1"/>
  <c r="D550" i="14"/>
  <c r="E549" i="14"/>
  <c r="G549" i="14" s="1"/>
  <c r="H549" i="14" s="1"/>
  <c r="D549" i="14"/>
  <c r="E548" i="14"/>
  <c r="G548" i="14" s="1"/>
  <c r="H548" i="14" s="1"/>
  <c r="D548" i="14"/>
  <c r="D596" i="14" s="1"/>
  <c r="E546" i="14"/>
  <c r="G546" i="14" s="1"/>
  <c r="D546" i="14"/>
  <c r="H539" i="14"/>
  <c r="D469" i="14"/>
  <c r="D468" i="14"/>
  <c r="D467" i="14"/>
  <c r="D466" i="14"/>
  <c r="D464" i="14"/>
  <c r="D462" i="14"/>
  <c r="D461" i="14"/>
  <c r="D459" i="14"/>
  <c r="D458" i="14"/>
  <c r="D457" i="14"/>
  <c r="D456" i="14"/>
  <c r="D455" i="14"/>
  <c r="D454" i="14"/>
  <c r="D453" i="14"/>
  <c r="D452" i="14"/>
  <c r="D451" i="14"/>
  <c r="D450" i="14"/>
  <c r="D448" i="14"/>
  <c r="D447" i="14"/>
  <c r="D446" i="14"/>
  <c r="D445" i="14"/>
  <c r="D444" i="14"/>
  <c r="D443" i="14"/>
  <c r="D441" i="14"/>
  <c r="D440" i="14"/>
  <c r="D439" i="14"/>
  <c r="D438" i="14"/>
  <c r="D437" i="14"/>
  <c r="D436" i="14"/>
  <c r="D435" i="14"/>
  <c r="D434" i="14"/>
  <c r="D433" i="14"/>
  <c r="D431" i="14"/>
  <c r="D430" i="14"/>
  <c r="D429" i="14"/>
  <c r="D428" i="14"/>
  <c r="D471" i="14" s="1"/>
  <c r="D473" i="14" s="1"/>
  <c r="D427" i="14"/>
  <c r="D422" i="14"/>
  <c r="D348" i="14"/>
  <c r="D347" i="14"/>
  <c r="D346" i="14"/>
  <c r="D344" i="14"/>
  <c r="D343" i="14"/>
  <c r="D342" i="14"/>
  <c r="D341" i="14"/>
  <c r="D340" i="14"/>
  <c r="D338" i="14"/>
  <c r="D337" i="14"/>
  <c r="D336" i="14"/>
  <c r="D335" i="14"/>
  <c r="D334" i="14"/>
  <c r="D332" i="14"/>
  <c r="D331" i="14"/>
  <c r="D330" i="14"/>
  <c r="D329" i="14"/>
  <c r="D328" i="14"/>
  <c r="D327" i="14"/>
  <c r="D326" i="14"/>
  <c r="D325" i="14"/>
  <c r="D324" i="14"/>
  <c r="D322" i="14"/>
  <c r="D321" i="14"/>
  <c r="D320" i="14"/>
  <c r="D319" i="14"/>
  <c r="D318" i="14"/>
  <c r="D317" i="14"/>
  <c r="D316" i="14"/>
  <c r="D315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5" i="14"/>
  <c r="D294" i="14"/>
  <c r="D293" i="14"/>
  <c r="D291" i="14"/>
  <c r="D290" i="14"/>
  <c r="D289" i="14"/>
  <c r="D288" i="14"/>
  <c r="D287" i="14"/>
  <c r="D286" i="14"/>
  <c r="D349" i="14" s="1"/>
  <c r="D351" i="14" s="1"/>
  <c r="D277" i="14"/>
  <c r="D279" i="14" s="1"/>
  <c r="D275" i="14"/>
  <c r="D274" i="14"/>
  <c r="D273" i="14"/>
  <c r="D272" i="14"/>
  <c r="D270" i="14"/>
  <c r="D268" i="14"/>
  <c r="D267" i="14"/>
  <c r="D265" i="14"/>
  <c r="D264" i="14"/>
  <c r="D263" i="14"/>
  <c r="D262" i="14"/>
  <c r="D261" i="14"/>
  <c r="D260" i="14"/>
  <c r="D259" i="14"/>
  <c r="D258" i="14"/>
  <c r="D257" i="14"/>
  <c r="D256" i="14"/>
  <c r="D254" i="14"/>
  <c r="D253" i="14"/>
  <c r="D252" i="14"/>
  <c r="D251" i="14"/>
  <c r="D250" i="14"/>
  <c r="D249" i="14"/>
  <c r="D247" i="14"/>
  <c r="D246" i="14"/>
  <c r="D245" i="14"/>
  <c r="D244" i="14"/>
  <c r="D243" i="14"/>
  <c r="D242" i="14"/>
  <c r="D241" i="14"/>
  <c r="D240" i="14"/>
  <c r="D239" i="14"/>
  <c r="D237" i="14"/>
  <c r="D236" i="14"/>
  <c r="D235" i="14"/>
  <c r="D234" i="14"/>
  <c r="D233" i="14"/>
  <c r="D224" i="14"/>
  <c r="D223" i="14"/>
  <c r="D222" i="14"/>
  <c r="D220" i="14"/>
  <c r="D219" i="14"/>
  <c r="D218" i="14"/>
  <c r="D217" i="14"/>
  <c r="D216" i="14"/>
  <c r="D215" i="14"/>
  <c r="D214" i="14"/>
  <c r="D212" i="14"/>
  <c r="D211" i="14"/>
  <c r="D210" i="14"/>
  <c r="D209" i="14"/>
  <c r="D208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3" i="14"/>
  <c r="D192" i="14"/>
  <c r="D191" i="14"/>
  <c r="D190" i="14"/>
  <c r="D189" i="14"/>
  <c r="D188" i="14"/>
  <c r="D187" i="14"/>
  <c r="D186" i="14"/>
  <c r="D185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69" i="14"/>
  <c r="D168" i="14"/>
  <c r="D166" i="14"/>
  <c r="D165" i="14"/>
  <c r="D164" i="14"/>
  <c r="D163" i="14"/>
  <c r="D162" i="14"/>
  <c r="D161" i="14"/>
  <c r="D225" i="14" s="1"/>
  <c r="D227" i="14" s="1"/>
  <c r="G149" i="14"/>
  <c r="E149" i="14"/>
  <c r="H149" i="14" s="1"/>
  <c r="C149" i="14"/>
  <c r="G148" i="14"/>
  <c r="E148" i="14"/>
  <c r="H148" i="14" s="1"/>
  <c r="C148" i="14"/>
  <c r="G147" i="14"/>
  <c r="E147" i="14"/>
  <c r="H147" i="14" s="1"/>
  <c r="C147" i="14"/>
  <c r="G146" i="14"/>
  <c r="E146" i="14"/>
  <c r="H146" i="14" s="1"/>
  <c r="C146" i="14"/>
  <c r="G145" i="14"/>
  <c r="E145" i="14"/>
  <c r="H145" i="14" s="1"/>
  <c r="C145" i="14"/>
  <c r="G143" i="14"/>
  <c r="E143" i="14"/>
  <c r="H143" i="14" s="1"/>
  <c r="E142" i="14"/>
  <c r="C142" i="14"/>
  <c r="G142" i="14" s="1"/>
  <c r="E141" i="14"/>
  <c r="C141" i="14"/>
  <c r="G141" i="14" s="1"/>
  <c r="E140" i="14"/>
  <c r="C140" i="14"/>
  <c r="G140" i="14" s="1"/>
  <c r="E139" i="14"/>
  <c r="C139" i="14"/>
  <c r="G139" i="14" s="1"/>
  <c r="E138" i="14"/>
  <c r="C138" i="14"/>
  <c r="G138" i="14" s="1"/>
  <c r="E137" i="14"/>
  <c r="C137" i="14"/>
  <c r="G137" i="14" s="1"/>
  <c r="E135" i="14"/>
  <c r="C135" i="14"/>
  <c r="G135" i="14" s="1"/>
  <c r="E134" i="14"/>
  <c r="C134" i="14"/>
  <c r="G134" i="14" s="1"/>
  <c r="E133" i="14"/>
  <c r="C133" i="14"/>
  <c r="G133" i="14" s="1"/>
  <c r="E132" i="14"/>
  <c r="C132" i="14"/>
  <c r="G132" i="14" s="1"/>
  <c r="E131" i="14"/>
  <c r="C131" i="14"/>
  <c r="G131" i="14" s="1"/>
  <c r="E130" i="14"/>
  <c r="C130" i="14"/>
  <c r="G130" i="14" s="1"/>
  <c r="E129" i="14"/>
  <c r="C129" i="14"/>
  <c r="G129" i="14" s="1"/>
  <c r="E127" i="14"/>
  <c r="C127" i="14"/>
  <c r="G127" i="14" s="1"/>
  <c r="E126" i="14"/>
  <c r="C126" i="14"/>
  <c r="G126" i="14" s="1"/>
  <c r="E125" i="14"/>
  <c r="C125" i="14"/>
  <c r="G125" i="14" s="1"/>
  <c r="E124" i="14"/>
  <c r="C124" i="14"/>
  <c r="G124" i="14" s="1"/>
  <c r="E123" i="14"/>
  <c r="C123" i="14"/>
  <c r="G123" i="14" s="1"/>
  <c r="E122" i="14"/>
  <c r="C122" i="14"/>
  <c r="G122" i="14" s="1"/>
  <c r="E121" i="14"/>
  <c r="C121" i="14"/>
  <c r="G121" i="14" s="1"/>
  <c r="E119" i="14"/>
  <c r="C119" i="14"/>
  <c r="G119" i="14" s="1"/>
  <c r="E118" i="14"/>
  <c r="C118" i="14"/>
  <c r="G118" i="14" s="1"/>
  <c r="E117" i="14"/>
  <c r="C117" i="14"/>
  <c r="G117" i="14" s="1"/>
  <c r="E116" i="14"/>
  <c r="C116" i="14"/>
  <c r="G116" i="14" s="1"/>
  <c r="E115" i="14"/>
  <c r="C115" i="14"/>
  <c r="G115" i="14" s="1"/>
  <c r="E114" i="14"/>
  <c r="C114" i="14"/>
  <c r="G114" i="14" s="1"/>
  <c r="E113" i="14"/>
  <c r="C113" i="14"/>
  <c r="G113" i="14" s="1"/>
  <c r="E112" i="14"/>
  <c r="C112" i="14"/>
  <c r="G112" i="14" s="1"/>
  <c r="E111" i="14"/>
  <c r="C111" i="14"/>
  <c r="G111" i="14" s="1"/>
  <c r="E110" i="14"/>
  <c r="C110" i="14"/>
  <c r="G110" i="14" s="1"/>
  <c r="E109" i="14"/>
  <c r="C109" i="14"/>
  <c r="G109" i="14" s="1"/>
  <c r="E108" i="14"/>
  <c r="C108" i="14"/>
  <c r="G108" i="14" s="1"/>
  <c r="E107" i="14"/>
  <c r="C107" i="14"/>
  <c r="G107" i="14" s="1"/>
  <c r="E106" i="14"/>
  <c r="C106" i="14"/>
  <c r="G106" i="14" s="1"/>
  <c r="H96" i="14"/>
  <c r="G96" i="14"/>
  <c r="E96" i="14"/>
  <c r="C96" i="14"/>
  <c r="H95" i="14"/>
  <c r="G95" i="14"/>
  <c r="E95" i="14"/>
  <c r="C95" i="14"/>
  <c r="H93" i="14"/>
  <c r="G93" i="14"/>
  <c r="E93" i="14"/>
  <c r="G92" i="14"/>
  <c r="E92" i="14"/>
  <c r="H92" i="14" s="1"/>
  <c r="C92" i="14"/>
  <c r="G91" i="14"/>
  <c r="E91" i="14"/>
  <c r="H91" i="14" s="1"/>
  <c r="C91" i="14"/>
  <c r="G90" i="14"/>
  <c r="E90" i="14"/>
  <c r="H90" i="14" s="1"/>
  <c r="C90" i="14"/>
  <c r="G89" i="14"/>
  <c r="E89" i="14"/>
  <c r="H89" i="14" s="1"/>
  <c r="C89" i="14"/>
  <c r="G88" i="14"/>
  <c r="E88" i="14"/>
  <c r="H88" i="14" s="1"/>
  <c r="C88" i="14"/>
  <c r="G87" i="14"/>
  <c r="E87" i="14"/>
  <c r="H87" i="14" s="1"/>
  <c r="C87" i="14"/>
  <c r="G85" i="14"/>
  <c r="E85" i="14"/>
  <c r="H85" i="14" s="1"/>
  <c r="C85" i="14"/>
  <c r="G84" i="14"/>
  <c r="E84" i="14"/>
  <c r="H84" i="14" s="1"/>
  <c r="C84" i="14"/>
  <c r="G83" i="14"/>
  <c r="E83" i="14"/>
  <c r="H83" i="14" s="1"/>
  <c r="C83" i="14"/>
  <c r="G82" i="14"/>
  <c r="E82" i="14"/>
  <c r="H82" i="14" s="1"/>
  <c r="C82" i="14"/>
  <c r="G81" i="14"/>
  <c r="E81" i="14"/>
  <c r="H81" i="14" s="1"/>
  <c r="C81" i="14"/>
  <c r="G80" i="14"/>
  <c r="E80" i="14"/>
  <c r="H80" i="14" s="1"/>
  <c r="C80" i="14"/>
  <c r="G79" i="14"/>
  <c r="E79" i="14"/>
  <c r="H79" i="14" s="1"/>
  <c r="C79" i="14"/>
  <c r="G77" i="14"/>
  <c r="E77" i="14"/>
  <c r="H77" i="14" s="1"/>
  <c r="C77" i="14"/>
  <c r="G76" i="14"/>
  <c r="E76" i="14"/>
  <c r="H76" i="14" s="1"/>
  <c r="C76" i="14"/>
  <c r="G75" i="14"/>
  <c r="E75" i="14"/>
  <c r="H75" i="14" s="1"/>
  <c r="C75" i="14"/>
  <c r="G74" i="14"/>
  <c r="E74" i="14"/>
  <c r="H74" i="14" s="1"/>
  <c r="C74" i="14"/>
  <c r="G73" i="14"/>
  <c r="E73" i="14"/>
  <c r="H73" i="14" s="1"/>
  <c r="C73" i="14"/>
  <c r="G72" i="14"/>
  <c r="E72" i="14"/>
  <c r="H72" i="14" s="1"/>
  <c r="C72" i="14"/>
  <c r="G71" i="14"/>
  <c r="E71" i="14"/>
  <c r="H71" i="14" s="1"/>
  <c r="C71" i="14"/>
  <c r="G69" i="14"/>
  <c r="E69" i="14"/>
  <c r="H69" i="14" s="1"/>
  <c r="C69" i="14"/>
  <c r="G68" i="14"/>
  <c r="E68" i="14"/>
  <c r="H68" i="14" s="1"/>
  <c r="C68" i="14"/>
  <c r="G67" i="14"/>
  <c r="E67" i="14"/>
  <c r="H67" i="14" s="1"/>
  <c r="C67" i="14"/>
  <c r="G66" i="14"/>
  <c r="E66" i="14"/>
  <c r="H66" i="14" s="1"/>
  <c r="C66" i="14"/>
  <c r="G65" i="14"/>
  <c r="E65" i="14"/>
  <c r="H65" i="14" s="1"/>
  <c r="C65" i="14"/>
  <c r="G64" i="14"/>
  <c r="E64" i="14"/>
  <c r="H64" i="14" s="1"/>
  <c r="C64" i="14"/>
  <c r="G63" i="14"/>
  <c r="E63" i="14"/>
  <c r="H63" i="14" s="1"/>
  <c r="C63" i="14"/>
  <c r="G62" i="14"/>
  <c r="E62" i="14"/>
  <c r="H62" i="14" s="1"/>
  <c r="C62" i="14"/>
  <c r="G61" i="14"/>
  <c r="E61" i="14"/>
  <c r="H61" i="14" s="1"/>
  <c r="C61" i="14"/>
  <c r="G60" i="14"/>
  <c r="E60" i="14"/>
  <c r="H60" i="14" s="1"/>
  <c r="C60" i="14"/>
  <c r="G59" i="14"/>
  <c r="E59" i="14"/>
  <c r="H59" i="14" s="1"/>
  <c r="C59" i="14"/>
  <c r="G58" i="14"/>
  <c r="E58" i="14"/>
  <c r="H58" i="14" s="1"/>
  <c r="C58" i="14"/>
  <c r="G57" i="14"/>
  <c r="E57" i="14"/>
  <c r="H57" i="14" s="1"/>
  <c r="C57" i="14"/>
  <c r="G56" i="14"/>
  <c r="E56" i="14"/>
  <c r="H56" i="14" s="1"/>
  <c r="H97" i="14" s="1"/>
  <c r="H99" i="14" s="1"/>
  <c r="C56" i="14"/>
  <c r="E45" i="14"/>
  <c r="C45" i="14"/>
  <c r="G45" i="14" s="1"/>
  <c r="H45" i="14" s="1"/>
  <c r="E44" i="14"/>
  <c r="C44" i="14"/>
  <c r="G44" i="14" s="1"/>
  <c r="H44" i="14" s="1"/>
  <c r="H42" i="14"/>
  <c r="G42" i="14"/>
  <c r="E42" i="14"/>
  <c r="H41" i="14"/>
  <c r="G41" i="14"/>
  <c r="E41" i="14"/>
  <c r="C41" i="14"/>
  <c r="H40" i="14"/>
  <c r="G40" i="14"/>
  <c r="E40" i="14"/>
  <c r="C40" i="14"/>
  <c r="H39" i="14"/>
  <c r="G39" i="14"/>
  <c r="E39" i="14"/>
  <c r="C39" i="14"/>
  <c r="H38" i="14"/>
  <c r="G38" i="14"/>
  <c r="E38" i="14"/>
  <c r="C38" i="14"/>
  <c r="H37" i="14"/>
  <c r="G37" i="14"/>
  <c r="E37" i="14"/>
  <c r="C37" i="14"/>
  <c r="H36" i="14"/>
  <c r="G36" i="14"/>
  <c r="E36" i="14"/>
  <c r="C36" i="14"/>
  <c r="H34" i="14"/>
  <c r="G34" i="14"/>
  <c r="E34" i="14"/>
  <c r="C34" i="14"/>
  <c r="H33" i="14"/>
  <c r="G33" i="14"/>
  <c r="E33" i="14"/>
  <c r="C33" i="14"/>
  <c r="H32" i="14"/>
  <c r="G32" i="14"/>
  <c r="E32" i="14"/>
  <c r="C32" i="14"/>
  <c r="H31" i="14"/>
  <c r="G31" i="14"/>
  <c r="E31" i="14"/>
  <c r="C31" i="14"/>
  <c r="H30" i="14"/>
  <c r="G30" i="14"/>
  <c r="E30" i="14"/>
  <c r="C30" i="14"/>
  <c r="H29" i="14"/>
  <c r="G29" i="14"/>
  <c r="E29" i="14"/>
  <c r="C29" i="14"/>
  <c r="H28" i="14"/>
  <c r="G28" i="14"/>
  <c r="E28" i="14"/>
  <c r="C28" i="14"/>
  <c r="H26" i="14"/>
  <c r="G26" i="14"/>
  <c r="E26" i="14"/>
  <c r="C26" i="14"/>
  <c r="H25" i="14"/>
  <c r="G25" i="14"/>
  <c r="E25" i="14"/>
  <c r="C25" i="14"/>
  <c r="H24" i="14"/>
  <c r="G24" i="14"/>
  <c r="E24" i="14"/>
  <c r="C24" i="14"/>
  <c r="H23" i="14"/>
  <c r="G23" i="14"/>
  <c r="E23" i="14"/>
  <c r="C23" i="14"/>
  <c r="H22" i="14"/>
  <c r="G22" i="14"/>
  <c r="E22" i="14"/>
  <c r="C22" i="14"/>
  <c r="H21" i="14"/>
  <c r="G21" i="14"/>
  <c r="E21" i="14"/>
  <c r="C21" i="14"/>
  <c r="H20" i="14"/>
  <c r="G20" i="14"/>
  <c r="E20" i="14"/>
  <c r="C20" i="14"/>
  <c r="H18" i="14"/>
  <c r="G18" i="14"/>
  <c r="E18" i="14"/>
  <c r="C18" i="14"/>
  <c r="H17" i="14"/>
  <c r="G17" i="14"/>
  <c r="E17" i="14"/>
  <c r="C17" i="14"/>
  <c r="H16" i="14"/>
  <c r="G16" i="14"/>
  <c r="E16" i="14"/>
  <c r="C16" i="14"/>
  <c r="H15" i="14"/>
  <c r="G15" i="14"/>
  <c r="E15" i="14"/>
  <c r="C15" i="14"/>
  <c r="H14" i="14"/>
  <c r="G14" i="14"/>
  <c r="E14" i="14"/>
  <c r="C14" i="14"/>
  <c r="H13" i="14"/>
  <c r="G13" i="14"/>
  <c r="E13" i="14"/>
  <c r="C13" i="14"/>
  <c r="H12" i="14"/>
  <c r="G12" i="14"/>
  <c r="E12" i="14"/>
  <c r="C12" i="14"/>
  <c r="H11" i="14"/>
  <c r="G11" i="14"/>
  <c r="E11" i="14"/>
  <c r="C11" i="14"/>
  <c r="H10" i="14"/>
  <c r="G10" i="14"/>
  <c r="E10" i="14"/>
  <c r="C10" i="14"/>
  <c r="H9" i="14"/>
  <c r="G9" i="14"/>
  <c r="E9" i="14"/>
  <c r="C9" i="14"/>
  <c r="H8" i="14"/>
  <c r="G8" i="14"/>
  <c r="E8" i="14"/>
  <c r="C8" i="14"/>
  <c r="H7" i="14"/>
  <c r="G7" i="14"/>
  <c r="E7" i="14"/>
  <c r="C7" i="14"/>
  <c r="H6" i="14"/>
  <c r="G6" i="14"/>
  <c r="E6" i="14"/>
  <c r="C6" i="14"/>
  <c r="H5" i="14"/>
  <c r="G5" i="14"/>
  <c r="E5" i="14"/>
  <c r="C5" i="14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K1649" i="14" l="1"/>
  <c r="L1649" i="14"/>
  <c r="L1650" i="14" s="1"/>
  <c r="L1652" i="14" s="1"/>
  <c r="K1548" i="14"/>
  <c r="L1507" i="14"/>
  <c r="L1548" i="14" s="1"/>
  <c r="L1549" i="14" s="1"/>
  <c r="L1551" i="14" s="1"/>
  <c r="K1600" i="14"/>
  <c r="K1497" i="14"/>
  <c r="L1487" i="14"/>
  <c r="L1497" i="14"/>
  <c r="L1498" i="14" s="1"/>
  <c r="L1500" i="14" s="1"/>
  <c r="L1561" i="14"/>
  <c r="L1600" i="14" s="1"/>
  <c r="L1601" i="14" s="1"/>
  <c r="L1603" i="14" s="1"/>
  <c r="L1448" i="14"/>
  <c r="L1449" i="14" s="1"/>
  <c r="L1451" i="14" s="1"/>
  <c r="L1240" i="14"/>
  <c r="L1241" i="14" s="1"/>
  <c r="L1243" i="14" s="1"/>
  <c r="L1346" i="14"/>
  <c r="L1347" i="14" s="1"/>
  <c r="L1349" i="14" s="1"/>
  <c r="K1293" i="14"/>
  <c r="K1190" i="14"/>
  <c r="K1448" i="14"/>
  <c r="K1397" i="14"/>
  <c r="L1356" i="14"/>
  <c r="L1397" i="14" s="1"/>
  <c r="L1398" i="14" s="1"/>
  <c r="L1400" i="14" s="1"/>
  <c r="L1256" i="14"/>
  <c r="K1346" i="14"/>
  <c r="L1293" i="14"/>
  <c r="L1294" i="14" s="1"/>
  <c r="L1296" i="14" s="1"/>
  <c r="K1240" i="14"/>
  <c r="K1125" i="14"/>
  <c r="K1134" i="14" s="1"/>
  <c r="L1084" i="14"/>
  <c r="L1125" i="14" s="1"/>
  <c r="L1126" i="14" s="1"/>
  <c r="L1128" i="14" s="1"/>
  <c r="K919" i="14"/>
  <c r="L897" i="14"/>
  <c r="K1023" i="14"/>
  <c r="L983" i="14"/>
  <c r="L1023" i="14" s="1"/>
  <c r="L1024" i="14" s="1"/>
  <c r="L1026" i="14" s="1"/>
  <c r="L919" i="14"/>
  <c r="L920" i="14" s="1"/>
  <c r="L922" i="14" s="1"/>
  <c r="L936" i="14"/>
  <c r="L972" i="14" s="1"/>
  <c r="L973" i="14" s="1"/>
  <c r="L975" i="14" s="1"/>
  <c r="K1076" i="14"/>
  <c r="L1036" i="14"/>
  <c r="L1076" i="14" s="1"/>
  <c r="L1077" i="14" s="1"/>
  <c r="L1079" i="14" s="1"/>
  <c r="G596" i="14"/>
  <c r="H546" i="14"/>
  <c r="H596" i="14" s="1"/>
  <c r="H597" i="14" s="1"/>
  <c r="H599" i="14" s="1"/>
  <c r="H106" i="14"/>
  <c r="H108" i="14"/>
  <c r="H112" i="14"/>
  <c r="H114" i="14"/>
  <c r="H116" i="14"/>
  <c r="H121" i="14"/>
  <c r="H123" i="14"/>
  <c r="H125" i="14"/>
  <c r="H130" i="14"/>
  <c r="H132" i="14"/>
  <c r="H137" i="14"/>
  <c r="H139" i="14"/>
  <c r="H141" i="14"/>
  <c r="H110" i="14"/>
  <c r="H118" i="14"/>
  <c r="H127" i="14"/>
  <c r="H134" i="14"/>
  <c r="H46" i="14"/>
  <c r="H48" i="14" s="1"/>
  <c r="H107" i="14"/>
  <c r="H109" i="14"/>
  <c r="H111" i="14"/>
  <c r="H113" i="14"/>
  <c r="H115" i="14"/>
  <c r="H117" i="14"/>
  <c r="H119" i="14"/>
  <c r="H122" i="14"/>
  <c r="H124" i="14"/>
  <c r="H126" i="14"/>
  <c r="H129" i="14"/>
  <c r="H131" i="14"/>
  <c r="H133" i="14"/>
  <c r="H135" i="14"/>
  <c r="H138" i="14"/>
  <c r="H140" i="14"/>
  <c r="H142" i="14"/>
  <c r="H150" i="14" l="1"/>
  <c r="H152" i="14" s="1"/>
  <c r="I121" i="1" l="1"/>
  <c r="I122" i="1"/>
  <c r="I123" i="1"/>
  <c r="I124" i="1"/>
  <c r="I125" i="1"/>
  <c r="I126" i="1"/>
  <c r="I127" i="1"/>
  <c r="I128" i="1"/>
  <c r="I129" i="1"/>
  <c r="I130" i="1"/>
  <c r="I131" i="1"/>
  <c r="I132" i="1"/>
  <c r="I135" i="1" l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 l="1"/>
  <c r="I176" i="1"/>
  <c r="I177" i="1"/>
  <c r="I178" i="1"/>
  <c r="I179" i="1"/>
  <c r="I180" i="1"/>
  <c r="I181" i="1"/>
  <c r="I182" i="1"/>
  <c r="I184" i="1"/>
  <c r="I185" i="1"/>
  <c r="I187" i="1"/>
  <c r="I18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6" i="1"/>
  <c r="I217" i="1"/>
  <c r="I218" i="1"/>
  <c r="I219" i="1"/>
  <c r="I221" i="1"/>
  <c r="I222" i="1"/>
  <c r="I223" i="1"/>
  <c r="I224" i="1"/>
  <c r="I225" i="1"/>
  <c r="I226" i="1"/>
  <c r="I227" i="1"/>
  <c r="I228" i="1"/>
  <c r="I229" i="1"/>
  <c r="I231" i="1"/>
  <c r="I232" i="1"/>
  <c r="I233" i="1"/>
  <c r="I235" i="1"/>
  <c r="I236" i="1"/>
  <c r="I237" i="1"/>
  <c r="I238" i="1"/>
  <c r="I239" i="1"/>
  <c r="I240" i="1"/>
  <c r="I242" i="1"/>
  <c r="I243" i="1"/>
  <c r="I245" i="1"/>
  <c r="I246" i="1"/>
  <c r="J3" i="2"/>
  <c r="J4" i="2"/>
  <c r="J5" i="2"/>
  <c r="I249" i="1"/>
  <c r="I248" i="1"/>
  <c r="J6" i="2"/>
  <c r="J8" i="2"/>
  <c r="J9" i="2"/>
  <c r="J10" i="2"/>
  <c r="J11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252" i="1"/>
  <c r="I254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</calcChain>
</file>

<file path=xl/sharedStrings.xml><?xml version="1.0" encoding="utf-8"?>
<sst xmlns="http://schemas.openxmlformats.org/spreadsheetml/2006/main" count="2800" uniqueCount="564">
  <si>
    <t>Date</t>
  </si>
  <si>
    <t>Time</t>
  </si>
  <si>
    <t>TX id</t>
  </si>
  <si>
    <t>Address</t>
  </si>
  <si>
    <t>TX type</t>
  </si>
  <si>
    <t>Value</t>
  </si>
  <si>
    <t>TX total</t>
  </si>
  <si>
    <t>Fee</t>
  </si>
  <si>
    <t>Balance</t>
  </si>
  <si>
    <t>Notes</t>
  </si>
  <si>
    <t>25eca3ddb1de021b71d550ff69cdaebd081fe535f827afeda817e08cc9e7a1aa</t>
  </si>
  <si>
    <t>1DtJiYJsGmqBzE97NgcM9CPJct8RpRXnyg</t>
  </si>
  <si>
    <t>IN</t>
  </si>
  <si>
    <t>a02e9603b8984c58096a4f5e161d027f963ac32fd5991fd07d6ed5601a08a74e</t>
  </si>
  <si>
    <t>Purchase Price $CAD ( At time of purchase)</t>
  </si>
  <si>
    <t>8e103e53186cfda76763efdde6604df732739a6c439e5dee298f1fda4ff11ffb</t>
  </si>
  <si>
    <t>14uWARr5Ph9zyZzYRXcUFRafL5NKSRF7Yb</t>
  </si>
  <si>
    <t>d2846835f0aff38b04c93d39a75e4de263369d2cc741330dcb35ca21fdafb6a3</t>
  </si>
  <si>
    <t>17Uw7Ao4KX3U8Zo2dKErV3sbWv1iqbhTw3</t>
  </si>
  <si>
    <t>OUT</t>
  </si>
  <si>
    <t>89c9b19c1c987550ba840c21d46ef6791c4a7605192a595c1b42772819878fd9</t>
  </si>
  <si>
    <t>8b3f4c448bb7bb32e4e859ca112cb66a3badea6c770381dada44b6b7a034bb8a</t>
  </si>
  <si>
    <t>b155f77afd1afbe4f6390d4068aee60baef7ff76595bd6209102e061ddee4180</t>
  </si>
  <si>
    <t>e8db123d39f1f590df3e28bf2ce6270b05884e139fa34e834a058f11b7a50c99</t>
  </si>
  <si>
    <t>e35d18c66780b83c75dd6600691513c88d48c36593c9800444ec2f4cf181f4c3</t>
  </si>
  <si>
    <t>77955f427b678b7974ebd8def10708b14c7995e2a99beda322288e4137968dfa</t>
  </si>
  <si>
    <t>e83b72a7359f54cc7ac13e81eb7a8880b731471e0e1e29f5039c245303ddec89</t>
  </si>
  <si>
    <t>0d7b581cf9e23f88e33456f5567f00a52c979ec5ead1b303d0d0228b16d05fe0</t>
  </si>
  <si>
    <t>510db98a95b1e563704cc1a18d104c000631feb2b6e8a85f96beec9b1786a42b</t>
  </si>
  <si>
    <t>1HYy6XeCcFium3yg9yruDp7EBi31aEgk3A</t>
  </si>
  <si>
    <t>0676713f1cdd6a004052adc94c22b2f007f50e500bd17e295dc2d4a41b68297d</t>
  </si>
  <si>
    <t>3864ebc251eb78c97b08b25a8ae6dea9dfe9fd69296d8e2d0303626a943be0d8</t>
  </si>
  <si>
    <t>42d5c4e672fbab9031c1b35a39e1262aef848e908256954e9b64da5bb8d355bc</t>
  </si>
  <si>
    <t>CRYPTONIZE.IT REFUND</t>
  </si>
  <si>
    <t>CRYPTONIZE.IT ORDER THROUGH WALMART.CA</t>
  </si>
  <si>
    <t>https://www.coins4clothes.com/blog-1/we-just-placed-our-first-order</t>
  </si>
  <si>
    <t>38514c5981114293843f445e86b0894e9213f89e80c2f20562f47634f9cf6907</t>
  </si>
  <si>
    <t>4c4d4f555b5466cf319d55735dc28e4b38ff92217e12ca2475331b6c24d2e24f</t>
  </si>
  <si>
    <t>1NQtQX78TVnuDgYA2fmDhYeF9PjwSufyg1</t>
  </si>
  <si>
    <t>REFUND</t>
  </si>
  <si>
    <t>4265ed514501308893acb9f1b81e18fae62c0b8fd8a6c7cefaee14abf88a1f60</t>
  </si>
  <si>
    <t>9aee5705bee703f89c3813f73500ea2e26dbdc739c500ee18ec5cf7479a04287</t>
  </si>
  <si>
    <t>e29a2609469d71a53a0af1ce0a6eab72bfed1963c0998a3321fb36d771a7c804</t>
  </si>
  <si>
    <t>On February 19th the clothing fund and food fund were merged into a single address (previously called clothing fund) to allow for a simplified donation experience.</t>
  </si>
  <si>
    <t>cad0c2f72d4aae8d6934c41b0a958bf513edf2c779f338dce11d5089014beebd</t>
  </si>
  <si>
    <t>126ceb5c3f9c6b67488c3ec73d830e2604570e12b226d1e442c31abde46e0d00</t>
  </si>
  <si>
    <t>272ed6956d7a52bd881543700b9c36fdaa008ddda2d11f75c89624e3817eab24</t>
  </si>
  <si>
    <t>MERGE WITH CLOTHING FUND</t>
  </si>
  <si>
    <t>On February 19th the food fund and clothing fund were merged to allow for a simplified donation experience.</t>
  </si>
  <si>
    <t>MERGED WITH FOOD FUND</t>
  </si>
  <si>
    <t>Item</t>
  </si>
  <si>
    <t>Medium Quality Price</t>
  </si>
  <si>
    <t>High Quality Price</t>
  </si>
  <si>
    <t>Medium Quality Count</t>
  </si>
  <si>
    <t>Medium Quality Due</t>
  </si>
  <si>
    <t>High Quality Count</t>
  </si>
  <si>
    <t>High Quality Due</t>
  </si>
  <si>
    <t>Total Due</t>
  </si>
  <si>
    <t>TOPS</t>
  </si>
  <si>
    <t>Tank Top</t>
  </si>
  <si>
    <t>T-shirt (crew or v neck)</t>
  </si>
  <si>
    <t>Collared t-shirt</t>
  </si>
  <si>
    <t>Long sleeve t-shirt</t>
  </si>
  <si>
    <t>Long sleeve thermal</t>
  </si>
  <si>
    <t>Button up t-shirt (with collar)</t>
  </si>
  <si>
    <t>Button up long sleeve (with collar)</t>
  </si>
  <si>
    <t>Sweater</t>
  </si>
  <si>
    <t xml:space="preserve">Hoodie </t>
  </si>
  <si>
    <t>Rain coat / light jacket/ spring jacket</t>
  </si>
  <si>
    <t>Fall coat (without hood)</t>
  </si>
  <si>
    <t>Fall coat (with hood)</t>
  </si>
  <si>
    <t>Winter coat (without hood)</t>
  </si>
  <si>
    <t>Winter coat (with hood)</t>
  </si>
  <si>
    <t>Feet</t>
  </si>
  <si>
    <t>Running shoes</t>
  </si>
  <si>
    <t>Boots/Winter shoes</t>
  </si>
  <si>
    <t>Street shoes</t>
  </si>
  <si>
    <t>Dress shoes</t>
  </si>
  <si>
    <t>Ankle socks (pair) - no holes</t>
  </si>
  <si>
    <t>High socks (pair) - no holes</t>
  </si>
  <si>
    <t>Winter socks (warm) - no holes</t>
  </si>
  <si>
    <t>Pants</t>
  </si>
  <si>
    <t>Athletic "swishy" pants</t>
  </si>
  <si>
    <t>Sweat pants</t>
  </si>
  <si>
    <t>Jeans</t>
  </si>
  <si>
    <t>Khaki pants/cotton pants</t>
  </si>
  <si>
    <t>Jean/khaki shorts</t>
  </si>
  <si>
    <t>Gym shorts</t>
  </si>
  <si>
    <t>Thermal underpants (i.e. 'long johns')</t>
  </si>
  <si>
    <t>Hands</t>
  </si>
  <si>
    <t>Thin gloves</t>
  </si>
  <si>
    <t>Thicker winter gloves</t>
  </si>
  <si>
    <t>baseball cap</t>
  </si>
  <si>
    <t>Light Toque/beanie</t>
  </si>
  <si>
    <t>Thick Toque/beanie</t>
  </si>
  <si>
    <t>Belt</t>
  </si>
  <si>
    <t>Shoe laces</t>
  </si>
  <si>
    <t>Misc</t>
  </si>
  <si>
    <t xml:space="preserve">Blankets/Fleece throws </t>
  </si>
  <si>
    <t>Sleeping bags</t>
  </si>
  <si>
    <t>GRAND TOTAL DUE</t>
  </si>
  <si>
    <t>Bitcoin Cash Price (CAD)</t>
  </si>
  <si>
    <t>BCH DUE</t>
  </si>
  <si>
    <t>Paid From</t>
  </si>
  <si>
    <t>Paid To</t>
  </si>
  <si>
    <t>Reference</t>
  </si>
  <si>
    <t>2018-001</t>
  </si>
  <si>
    <t>2018-002</t>
  </si>
  <si>
    <t>75b6055f435f0eae712f29f6ad6d151e84e28194ee491a4302b4f0f52546c2de</t>
  </si>
  <si>
    <t>1D1wUrQeWwumtPMjGCq67KGWxv5cbazWQ6</t>
  </si>
  <si>
    <t>Loading Hot Wallet (used to pay clothing donors)</t>
  </si>
  <si>
    <t>1JHFKSfGXQ1pQnQWBPRnpTgtzeSUWnAA3w</t>
  </si>
  <si>
    <t>1LBQJJ4tiRasJV3hhmqhLN6YZdf7qBGQSn</t>
  </si>
  <si>
    <t>Backpacks</t>
  </si>
  <si>
    <t>Messanger bag</t>
  </si>
  <si>
    <t>Hiking/Trail Bag</t>
  </si>
  <si>
    <t>2018-003</t>
  </si>
  <si>
    <t>qzphk5eu2wcxej54llg4tg59vejahk456vjg0yh3qp</t>
  </si>
  <si>
    <t>ba8293085571026941ffc00c9019dda66bfadc626d28fbfdf87129460d0ca7c6</t>
  </si>
  <si>
    <t>fa4c0f8a900148218928fbdcd0739c1e3145daf019062f0a82f7f05b898c4749</t>
  </si>
  <si>
    <t>591ca186c3d86ebd496637bc2ab5f6834fb4db7603127de6aef95020803c087d</t>
  </si>
  <si>
    <t>f1c7369f617ef6ab2b05c641bdeb02993d5fd6e917bff304f6add48ef4905bbf</t>
  </si>
  <si>
    <t>53dacdb6774089f6ef7ec76fe13bfc7482ded2b61b9527015eba6ebd143e745d</t>
  </si>
  <si>
    <t>f568beb20c16672c3a2360ee37d703edb347c6dd8d5144fa65ad985c5117f57c</t>
  </si>
  <si>
    <t>3b9b244cffbbee9785bbf7d5882b72ebc833a7da562e645ef9420f29a26c0ab2</t>
  </si>
  <si>
    <t>Transaction Purpose</t>
  </si>
  <si>
    <t>Purchase</t>
  </si>
  <si>
    <t>Load Hot Wallet</t>
  </si>
  <si>
    <t>Price</t>
  </si>
  <si>
    <t>Count</t>
  </si>
  <si>
    <t>Shoe laces (pair)</t>
  </si>
  <si>
    <t>Head</t>
  </si>
  <si>
    <t>bf99b3df5721466482969ef3cbe6cd88393971fdef92edd1a826ae7d556c53bc</t>
  </si>
  <si>
    <t>0b23867682c22d59d8db408029ee4f126b795fc82beb3ebd44f7b55b48411e4a</t>
  </si>
  <si>
    <t>dba1d59f751a3d08432261e1b483b8b2319446d1a615f9e7694a516a9b975315</t>
  </si>
  <si>
    <t>a844638c7fcf5e694fbfd91aed5c511628dc74dc6ae0c9525aac0abeda44396a</t>
  </si>
  <si>
    <t>4cca62e04b7ff7271aef403b585a4b73988d2ab37b0b648f8963292639120fe7</t>
  </si>
  <si>
    <t>2a3842436ee00739a5b70c309468148ce736552b79ba2f43729cbae80e1bfd5a</t>
  </si>
  <si>
    <t>179b71baa24724001f89bf0fe5baeecdcf1cfcaca3ebd20b3c51a86937e81def</t>
  </si>
  <si>
    <t>c1d5599820f486260dc5e6c8fb01751333ba3d900d43513a4b4b890a1f1edeef</t>
  </si>
  <si>
    <t>Baseball cap (snapback/strapback)</t>
  </si>
  <si>
    <t>Fitted caps</t>
  </si>
  <si>
    <t>Bucket/gardening/sailing hat</t>
  </si>
  <si>
    <t>Dress Hat/Cap(flat cap, beret, fedora)</t>
  </si>
  <si>
    <t>Neck</t>
  </si>
  <si>
    <t>Tie</t>
  </si>
  <si>
    <t>Bow-tie</t>
  </si>
  <si>
    <t>Button up t-shirt (with faux collar)</t>
  </si>
  <si>
    <t>Button up long sleeve (with faux collar)</t>
  </si>
  <si>
    <t>Button up shortsleeve (with real collar)</t>
  </si>
  <si>
    <t>Button up long sleeve (with real collar)</t>
  </si>
  <si>
    <t>Men's Blazer</t>
  </si>
  <si>
    <t>Waistcoat</t>
  </si>
  <si>
    <t>Cardigan</t>
  </si>
  <si>
    <t>Trenchcoat /Topcoat/peacoat</t>
  </si>
  <si>
    <t>Semi-casual shoes</t>
  </si>
  <si>
    <t>Ankle socks (pair) - no holes , like new</t>
  </si>
  <si>
    <t>High socks (pair) - no holes, like new</t>
  </si>
  <si>
    <t>Legs</t>
  </si>
  <si>
    <t>Dress pants</t>
  </si>
  <si>
    <t>Formal gloves</t>
  </si>
  <si>
    <t>Casual watch (working condition)</t>
  </si>
  <si>
    <t>Formal watch (working condition)</t>
  </si>
  <si>
    <t>Bags</t>
  </si>
  <si>
    <t>Laptop bag</t>
  </si>
  <si>
    <t>Suite-Case</t>
  </si>
  <si>
    <t>flats</t>
  </si>
  <si>
    <t>Heels</t>
  </si>
  <si>
    <t>Casual Skirt</t>
  </si>
  <si>
    <t>Dress skirt</t>
  </si>
  <si>
    <t>Tights (no holes)</t>
  </si>
  <si>
    <t>Clutch</t>
  </si>
  <si>
    <t>Purse</t>
  </si>
  <si>
    <t>Bra</t>
  </si>
  <si>
    <t>753ec6f4cd2dee22ce3ce66ee4a44cd3264bd3f1012be921ffcc616688cfe4cf</t>
  </si>
  <si>
    <t>0468bbe47fd66c2c1af10d737ad9be840408e428909d3f26bb1fcd4cc3c1c152</t>
  </si>
  <si>
    <t>2f0e2b00f3fe2b577b062c4356f28e07202d61ab4bece15911a8b08d0cf3bd89</t>
  </si>
  <si>
    <t>23d786ed80f72509243143ac80f50e6e49b0172de841818fc7c7c51e12b61336</t>
  </si>
  <si>
    <t>Jewlery (necklacke, earrings, etc) per item/pair</t>
  </si>
  <si>
    <t>Women's Blazer</t>
  </si>
  <si>
    <t>Dress</t>
  </si>
  <si>
    <t>Robe/Cape/poncho</t>
  </si>
  <si>
    <t>da7a371d84ff95aa42e61b123462c3930c44e0b511a5929c0bd169b5883be18b</t>
  </si>
  <si>
    <t>e0176842dd74ef391c629f10d793c108ce5a786334341bd24078d19b41fd7592</t>
  </si>
  <si>
    <t>a2a3134446687e7df8ede9af1d518ed2c467e73f507e9be7970f3df02071ed50</t>
  </si>
  <si>
    <t>316292ca6a5f49f069ed5b074c932d4c4579580c82819b75b05a141f298322ac</t>
  </si>
  <si>
    <t>fdb7c717842d8415f046eeaab346fc9f50fd7ac903cd0f24a1d254ff176461df</t>
  </si>
  <si>
    <t>2767e4d1e63473f85e8a1c5eb3ce9ebc2ca64314dbb755823bf859f101e9c413</t>
  </si>
  <si>
    <t>83befeea2e94fc0f101e90f8755acf210c8abf91b15698ee94d8e6868e876c27</t>
  </si>
  <si>
    <t>2fbf0540ca50ebc4d6ad26ee57c07ef263f8fa1dcaec0face6586c0fd467d677</t>
  </si>
  <si>
    <t>aebe33dafd323cb42c567177ebf9a08d11ce6da1486a7753f8e1591fc365f73c</t>
  </si>
  <si>
    <t>a275c4d5cc63b99ae3029db8f431c05061389803f5c597c5a98c95082686c71b</t>
  </si>
  <si>
    <t>Scarf</t>
  </si>
  <si>
    <t>Long sleeve shirt</t>
  </si>
  <si>
    <t>Dress shirt (with real collar)</t>
  </si>
  <si>
    <t>Dress socks (pair) - no holes, like new</t>
  </si>
  <si>
    <t>Clean laundered linens (per item)</t>
  </si>
  <si>
    <t>Grand Total</t>
  </si>
  <si>
    <t>BCH price</t>
  </si>
  <si>
    <t>BCH due</t>
  </si>
  <si>
    <t>355ffeda33f5696f2cceafbfc9d4b866b3b68e68c24527be457a15787e41becd</t>
  </si>
  <si>
    <t>dd595038381d2849cdfb53ee751066d1760c9b7b60f572561093f91a2f3b9071</t>
  </si>
  <si>
    <t>3ef43308573be078f94a4b3e92218e212f7391611509aba44b1a866e95ed49a6</t>
  </si>
  <si>
    <t>72c578634849fca900c575a0b59b28795653b0ca4551abe9398638a0300cfefe</t>
  </si>
  <si>
    <t>casual blouse</t>
  </si>
  <si>
    <t>Long sleeve shirt/blouse</t>
  </si>
  <si>
    <t xml:space="preserve">Onesie </t>
  </si>
  <si>
    <t>Winter socks (warm) - no holes, like new</t>
  </si>
  <si>
    <t>skirt</t>
  </si>
  <si>
    <t>2018-15</t>
  </si>
  <si>
    <t>2018-14</t>
  </si>
  <si>
    <t>ANN</t>
  </si>
  <si>
    <t xml:space="preserve"> </t>
  </si>
  <si>
    <t>Paid to</t>
  </si>
  <si>
    <t>bitcoincash:qpl97hyaqp9v0sg623kw5nly803mv85u0v6nwkxwxc</t>
  </si>
  <si>
    <t>Adult Clothes Price</t>
  </si>
  <si>
    <t>Adult Clothes Count</t>
  </si>
  <si>
    <t>Subtotal</t>
  </si>
  <si>
    <t>Children's Clothes Price</t>
  </si>
  <si>
    <t>Children's Clothes Count</t>
  </si>
  <si>
    <t>Sub total 2</t>
  </si>
  <si>
    <t>Total</t>
  </si>
  <si>
    <t>Hat</t>
  </si>
  <si>
    <t xml:space="preserve">Jewlery </t>
  </si>
  <si>
    <t>Tops</t>
  </si>
  <si>
    <t>t-shirt</t>
  </si>
  <si>
    <t>Blouse</t>
  </si>
  <si>
    <t>Button up</t>
  </si>
  <si>
    <t>light coat</t>
  </si>
  <si>
    <t>Heavy coat</t>
  </si>
  <si>
    <t>Blazer</t>
  </si>
  <si>
    <t>Gloves</t>
  </si>
  <si>
    <t>Watch (working condition)</t>
  </si>
  <si>
    <t>sweats or tights (no holes)</t>
  </si>
  <si>
    <t>casual pants</t>
  </si>
  <si>
    <t>Formal pants</t>
  </si>
  <si>
    <t>Shorts</t>
  </si>
  <si>
    <t>Flats</t>
  </si>
  <si>
    <t>socks (pair) - no holes, like new</t>
  </si>
  <si>
    <t>Misc Men's item</t>
  </si>
  <si>
    <t>Misc Women's item</t>
  </si>
  <si>
    <t>Misc Child Item</t>
  </si>
  <si>
    <t>Adult Items</t>
  </si>
  <si>
    <t>Children's Items</t>
  </si>
  <si>
    <t>TOTAL ITEMS</t>
  </si>
  <si>
    <t>CAD DUE</t>
  </si>
  <si>
    <t>BCH PRICE</t>
  </si>
  <si>
    <t>bitcoincash:qqy8fwjt3krxl762uqs5cjupff030xkwrg8rrg65zg</t>
  </si>
  <si>
    <t>2018-015 (AN)</t>
  </si>
  <si>
    <t>2018-014 (AN)</t>
  </si>
  <si>
    <t>2018-016</t>
  </si>
  <si>
    <t>2018-017 (L)</t>
  </si>
  <si>
    <t>2018-018 (AN)</t>
  </si>
  <si>
    <t>Waiting for them to install wallet</t>
  </si>
  <si>
    <t>Waiting to install wallet</t>
  </si>
  <si>
    <t>2018-019</t>
  </si>
  <si>
    <t>2018-020 R</t>
  </si>
  <si>
    <t>5ba234b0015288f5ce7a6ea370f7f87d98caeddc0a58030b0c3eeab798d54e27</t>
  </si>
  <si>
    <t>8570fb4869f0a24d48edfc162ed6584b04e006f8db3feb4c48b26e76082c055d</t>
  </si>
  <si>
    <t>b02037b4edc0cf40b7f4232e03290427c9deffc042e757de163bc20220831e4d</t>
  </si>
  <si>
    <t>37bf95861e1ec985c260c97a9a821a4dabaaf03601679854c3955ba50caf92f9</t>
  </si>
  <si>
    <t>44ca9ade4d74ac9e5b404e496d674deef55eec67491668c808c7be31c1227c33</t>
  </si>
  <si>
    <t>3890a59f4b5d9ff3feb7ebb8bfacbe22f8c2ca8b6acd13717341e8b32018d0b1</t>
  </si>
  <si>
    <t>f7935aa7bed066bc37830e4abb4f08641a548ee0da8cedf630c05b8bdeebb914</t>
  </si>
  <si>
    <t>8a4f37214770d846b851bd19bb4b60b91ae7df5bae2e2840493db088fb925b44</t>
  </si>
  <si>
    <t>92af9d6687bc6e8bbe77e8c482c084a884f81eacb6aa766bf0e1230f5ef956fa</t>
  </si>
  <si>
    <t>92614194c130ecffff8a70188537668ee84fb184bcb44895f62f3d2de87966e2</t>
  </si>
  <si>
    <t>ccd9c3a56875d291edca1b84ce32f89092449c772f7beb36ff33eacbaf35222e</t>
  </si>
  <si>
    <t>411bb4b7750370f237658d4f899356f906fef987ed3d3ce82e0ddc1b58c0eb36</t>
  </si>
  <si>
    <t>017b6ccc9bf68122cf717901b2316855758a25c201e4fec8dc94168ec79f990b</t>
  </si>
  <si>
    <t>cb45ccf963c3afb749498a470cdb86cae5012485cdb0030662add1aff9db4caa</t>
  </si>
  <si>
    <t>ada0a6d633a26403804aae07eb2727b6ace268677a93051bc43bee7ba5b2261b</t>
  </si>
  <si>
    <t>21b774b533b972038f9455cb310221a1ed33a4d7f72f8e0a52edffc0c6c6d9f3</t>
  </si>
  <si>
    <t>qzx4tqcldmvs4up9mewkf3ru0z6vy9wm6qm782fwla</t>
  </si>
  <si>
    <t>6872b21407be20e9afee84d6b26e0aec95d2014ce7905220453569a3d669503a</t>
  </si>
  <si>
    <t>4fe22a9313902a7c30c609ace8d8073325b60b67b1e134dcf99fdd002d880ffa</t>
  </si>
  <si>
    <t>25e43cc058a66a033bbdadc60aafcb40eaf82483e731ba7dde2d257fd0841df3</t>
  </si>
  <si>
    <t>c3f79d6ba598c09b9370e659e4a7532c84b1c56ac67929e2f440599a21e38b8e</t>
  </si>
  <si>
    <t>220c8a437df615a90e8ecdb8213c5d334786f50cb6a5e5b0b9af982f979f1a39</t>
  </si>
  <si>
    <t>1ac3abd0b25fcae967ff16aef9f6620f8e94ae1701e9cb07fd1502ef517fd7c2</t>
  </si>
  <si>
    <t>7284835355dc3356117caf1a0b9c1224c5b2dbcd0b5fe42fd0876d046f024739</t>
  </si>
  <si>
    <t>0004b78c1a0fc78186df4f4d594939b319bc537ded497fd7275ec37c5ab4732a</t>
  </si>
  <si>
    <t>qzpual9cw72wf6e9fkedxhx3u8neq64w35z6ftql2l</t>
  </si>
  <si>
    <t>22972cfc1c3a4d7050f8d416dd88be8f32c3ecbb3a5bbab2043a716ec709b719</t>
  </si>
  <si>
    <t>2e74498a505a0002c236f481fde20ad98bfcc371d5c592b2aebfb77d72e7f70e</t>
  </si>
  <si>
    <t>93743554ead284b79eeb622669225dcbda8993bdb2ca6e8fd45c6f2e9d5ee05f</t>
  </si>
  <si>
    <t>58e302c95f0a109cde700b432a8df2cef20781d35b8c1739e762a72a8e324e62</t>
  </si>
  <si>
    <t>7d1c5fc0a7184b2cd5dea9f6c374d91b8f9ab7553baee15a983fb3c41c6d7626</t>
  </si>
  <si>
    <t>fd21eb09b4917e53643f3d6742e33051e064a1597016d3a4c0d99a2733f1a798</t>
  </si>
  <si>
    <t>12a218cb084248eaa30e319051f9781a9afb6323b779152adec6b03f561086b6</t>
  </si>
  <si>
    <t>7289b77128600ac49af3b6d8f641937ea8a86c65c5ea1f29ceb1fa8cc0ebaa9a</t>
  </si>
  <si>
    <t>01538c2e91e59ef758a040a36bd162639d0d97231eb0964989eb01611ac261d1</t>
  </si>
  <si>
    <t>95dd7674819ff5a8e3882725dc12b3d31f03369e0e21f52c48eadb083a1125bb</t>
  </si>
  <si>
    <t>42882d779525e8e4de1b62645d26b3d23158a51233c97e8d5ce26d24da483648</t>
  </si>
  <si>
    <t>37b8798d441abfe6fdebb38b23e7c74872cc35a01bbc3dfc2845a097c57384d5</t>
  </si>
  <si>
    <t>8623207c0b682440bfd0f8ca938f541bd6045d358a5aba738a9be8754459708b</t>
  </si>
  <si>
    <t>3b6354c365f088447b0dfa13cf49b9eec9eba21fbae6edd94adc182b00ae75cf</t>
  </si>
  <si>
    <t>34c096c2624da0bc254ba77b856976c5bf9427073bfce7dd6c61c910b4c4e8fd</t>
  </si>
  <si>
    <t>bitcoincash:qzcx70hxrtw0k8h3k7cv0e6n35sr2gra2520jn2ng4</t>
  </si>
  <si>
    <t>2018-021 AN</t>
  </si>
  <si>
    <t>2018-022</t>
  </si>
  <si>
    <t xml:space="preserve">2018-023 </t>
  </si>
  <si>
    <t>bitcoincash:qp26q5ycplr8wg9ycc3dh37xh6qxqds0zy75x969mu</t>
  </si>
  <si>
    <t>bitcoincash:qp7s2cvhcthxlu8ktdkh5e4t467sqlj63vanj8pteu</t>
  </si>
  <si>
    <t>Total Paid</t>
  </si>
  <si>
    <t>bitcoincash:qp44w9w9xlxvmpuzl3vmyjplysfxry9jxq454vudwj</t>
  </si>
  <si>
    <t>bitcoincash:qzcqs7urnnhyl5hpyde072p35zrcmdhlhvk37042pa</t>
  </si>
  <si>
    <t>bitcoincash:qqua70a6rf9un5qpp3d9hg3xhrwzluyf4sgjvlx539</t>
  </si>
  <si>
    <t>bitcoincash:qqxljkxxturtk7w5f0ppvev95hyyfs66vv739628ca</t>
  </si>
  <si>
    <t>bitcoincash:qrcugj8cxw4qsywzl9f334r5wqaurvescgcgs5tjfy</t>
  </si>
  <si>
    <t>bitcoincash:qq2gptk7yre5raqrykjz6hrnh5rvhszg2ukhdg270z</t>
  </si>
  <si>
    <t>bitcoincash:qzgfxyhkqly38dmzqtdxqyn5ff87seg3vq5tg47smp</t>
  </si>
  <si>
    <t>bitcoincash:qzf4e87m8sn9l5h5m5zxhp9ptddlhggt85glnup5jy</t>
  </si>
  <si>
    <t>bitcoincash:qq95jzv6pp4z6xw5a2l4jgpqtzv9nnaewuqwnc2h2f</t>
  </si>
  <si>
    <t xml:space="preserve"> bitcoincash:qz9u35tt0pkklyzsysr9rsw3ktyfw2v6vyzgma9q8c</t>
  </si>
  <si>
    <t>coat</t>
  </si>
  <si>
    <t>bitcoincash:qzv7vpsppmfl35aqzj2fgmhllx0a33zr5vuudzy5nm</t>
  </si>
  <si>
    <t>Normal Quality Adult Clothes Price</t>
  </si>
  <si>
    <t>LEGENDARY (brand new or like new AND made of superior quality of materials, industry standard)</t>
  </si>
  <si>
    <t>LEGENDARY CLOTHES COUNT</t>
  </si>
  <si>
    <t xml:space="preserve">LEGENDARY CLOTHES COUNT </t>
  </si>
  <si>
    <t>LEGENDARY (brand new or like new AND made of superior quality of materials; industry standard; high end)</t>
  </si>
  <si>
    <t>Button up/blouse</t>
  </si>
  <si>
    <t>bitcoincash:qz7nrhkn0mdeyj70fl2z4m8f5uk94rlqkg0he5m8lj</t>
  </si>
  <si>
    <t>2018-025</t>
  </si>
  <si>
    <t>Swimsuit</t>
  </si>
  <si>
    <t>LEGENDARY (brand new or like new AND made of superior quality of materials, industry standard, high end)</t>
  </si>
  <si>
    <t>bitcoincash:qzfx54wlp4v7xk7c8p5wzwhe8vxvgl50kga3s933dt</t>
  </si>
  <si>
    <t>2018-026</t>
  </si>
  <si>
    <t>bitcoincash:qqmj9lyh00d54vdu7knaxsan9g4f37vm9ykeyu6s9</t>
  </si>
  <si>
    <t>bitcoincash:qqmj9lyh00d54vdu7knaxsan9g4f37vm9ykeyu6s96</t>
  </si>
  <si>
    <t>2018-027</t>
  </si>
  <si>
    <t>2018-028</t>
  </si>
  <si>
    <t>Dress shirt</t>
  </si>
  <si>
    <t>2018-029</t>
  </si>
  <si>
    <t>3fe35d5899f3ce7787c07026a7e5063843464b3265df24ddaee24aa842776049</t>
  </si>
  <si>
    <t>e33619d516875c508a8c6780a10708ed49bc7038cdecd7cb4274f7cf1db4e789</t>
  </si>
  <si>
    <t>db7740508a8ded441fca318aeaae151031b0099078d043ed4e15532c77ce01a1</t>
  </si>
  <si>
    <t>9b16151757d91ef347a4d89f1026ad909ca750115926f2c8a33aac36320315f1</t>
  </si>
  <si>
    <t>6ad763d7bb863ca7ba5296259d78338c4ebac6685410f77a5fc322d4297a70be</t>
  </si>
  <si>
    <t>f769df747b1ea154d29f47142e651e7fb111b663f475b15d0a7a201dc0c7f8b8</t>
  </si>
  <si>
    <t>2d817628353988c5bc3580869ca34db8c4abf67624c1b624eb2efad5118e8073</t>
  </si>
  <si>
    <t>b880aca42c5f37a6418a793e6a4e3dad6526bb36e53c8cef65ac094772df33eb</t>
  </si>
  <si>
    <t>77d60f705246fefc71a10d7afa7dae4cf2f79f9fd9d1d08ccd663d2c9fe47129</t>
  </si>
  <si>
    <t>0e2eb14f644b949a4ac5865897a08fbe935e944f0af4ee459017c5446e3150f3</t>
  </si>
  <si>
    <t>8697e4a467001cd93125da239d91965e08156766517b9adaf9bcc7f8730f5910</t>
  </si>
  <si>
    <t>7f3f286f52807d6735306db32f1badc5ab126e0c5f32fdd941f7b0a84ff00257</t>
  </si>
  <si>
    <t>a861e14049654a5200302890479fefa4edcfe61a3643e6c1746faa653f0d9a7d</t>
  </si>
  <si>
    <t>3dc46cb858379d46eece3825f3f29fa3044e8c9ff0f50eb75027340cc8283c59</t>
  </si>
  <si>
    <t>e33a461bcedf4406992919a5996203c7d7af4366b1ef417ba46f03051bf452ce</t>
  </si>
  <si>
    <t>f2d7cd757be0e11b9cb02baf9418f22b6a59f8b90a6bad313a2c5eb158a1aa58</t>
  </si>
  <si>
    <t>4b301c9abf81455d368ebd68f1d615ebbc68cd0eb830db7fbfcb87d348b674de</t>
  </si>
  <si>
    <t>a92dc0f9e8e09773660e1b487128d7560fa35c7668df5baef7c3c1b998a570d0</t>
  </si>
  <si>
    <t>2f8337b91f8fc7f6fbd0a5e6f0402688ba93e2265d51e1f574123537ed6a4a6d</t>
  </si>
  <si>
    <t>9587e9f7ceb28a737096d534ffec3c9f59173f44c3f8379f1976f7121905da3f</t>
  </si>
  <si>
    <t>6ad9e0a3e8dfa3041a487cfebe6ddbce1fd376f1372d72c66dcf3b12ad8c1f46</t>
  </si>
  <si>
    <t>c65bb672486abf24a9d129aeb9680ac76dc4b23d8a31309d7e4e85dd73ce5fee</t>
  </si>
  <si>
    <t>b0b2b0bab0abe71150ee668127e34e7fe57b0f22de097b9031e82c9915933a68</t>
  </si>
  <si>
    <t>40723b60bee9dae88411a888da9e520ae190bc6c0e13c35f2c21d8b641474016</t>
  </si>
  <si>
    <t>fa8102d523b255c51439b82974e9a4c06b1e6f3c16f68f800fa0273f971c03a2</t>
  </si>
  <si>
    <t>6b284e7208dcd4c49b61714675732d1f6946460b6f1b77177f222c983e49e24d</t>
  </si>
  <si>
    <t>635dd6c210195a9bf7e03b82eb138c57fb1e05e2b2c2cef8031922b5a99bb26e</t>
  </si>
  <si>
    <t>fb56619368154dfc506f7d3fede6c9c4218137aff10713f3161aee01507c86b5</t>
  </si>
  <si>
    <t>4087434456cbb278c4ebe24bbfce2a6c7ca2dfda9ee18afbf977720f3ca521b0</t>
  </si>
  <si>
    <t>baa22a5a6b9cdde11d12fc0bf54aa6e604b34061aaeed9c9e2b85630a55ae122</t>
  </si>
  <si>
    <t>9c1d87575821dff34be0ac29bcc9b42a49609b70534733a04343594f62fded42</t>
  </si>
  <si>
    <t>e61db9cd9ce386b040aa8cc315b2a76d43ce59ca19e78c5647866c9738e92318</t>
  </si>
  <si>
    <t>26793fa6369a73bd566cfce2a2717a2f28194aacb2cc3f05bca00604e4c11d7f</t>
  </si>
  <si>
    <t>41028c659a8e43b3fd6123ee1c59e449a8cf9543feeece3798307b1204ac047d</t>
  </si>
  <si>
    <t>f31606bbb057f9126fdd2ff51ed34a113208625b3c2dc5b75cd50f0d5def4b10</t>
  </si>
  <si>
    <t>eab58dbd7985dc2ff795dd97e52ba99e27ac533d3202eebd1ff74caa6a2694c6</t>
  </si>
  <si>
    <t>060165b17b5925b1bde4a226748adf763b4b47c5cbe7603bc92623dc64c1ec73</t>
  </si>
  <si>
    <t>3fa5775240f79d2e9bcf023fa0c4a91fb65447bf7fc57c6d3a8d91d8eb037f68</t>
  </si>
  <si>
    <t>18d171116f74e6fbc0ed8f7c71fe85b06e8baa409a3e17295730b15482c1ed87</t>
  </si>
  <si>
    <t>1cb7c875dca85ad468961e940576078c11d422791bfeeb72dc5f7c03f2d4b751</t>
  </si>
  <si>
    <t>498edd31efb31ef392bc24901531b5c0f5f7be414781216552a9a2837c7f378d</t>
  </si>
  <si>
    <t>6d49dc82cba260b86a66e9a18c7963219956e7e481645a1d984ea937b7a8f5b3</t>
  </si>
  <si>
    <t>2018-024 (BITCOIN CASH TORONTO MEET UP)</t>
  </si>
  <si>
    <t>2018-035</t>
  </si>
  <si>
    <t>2018-036 Kensington Market</t>
  </si>
  <si>
    <t>bitcoincash:qrhxfl4clj2x5p0jygjmtxka5hedvs6wu52vr9rar6</t>
  </si>
  <si>
    <t>bitcoincash:qp8azxwjcpny2sttevam9mvacuc8nxh475xdjs2ahz</t>
  </si>
  <si>
    <t>bitcoincash:qzxlrpphgd04qqzekr85al3v6pu2swmh2ysqs6rcgq</t>
  </si>
  <si>
    <t>bitcoincash:qqc5suhxksehpmahmv6h3nc9rh6jke7ndu6c02epm3</t>
  </si>
  <si>
    <t>bitcoincash:qp3m8t87w4z3m3vnkxjc2tvfmm6wrgj645gzw5nez7</t>
  </si>
  <si>
    <t>2018-037</t>
  </si>
  <si>
    <t>2018-038</t>
  </si>
  <si>
    <t>bitcoincash:qq2wj7mqsjccmm62cwcpldgey2zgk08a7crjxykaug</t>
  </si>
  <si>
    <t>bitcoincash:qpkp6cg2n2x7dctl4l9l7yunhnww8c28rv5ww56lvv</t>
  </si>
  <si>
    <t>2018-039 Tany</t>
  </si>
  <si>
    <t>tany</t>
  </si>
  <si>
    <t>2018-040</t>
  </si>
  <si>
    <t>2018-041</t>
  </si>
  <si>
    <t>sam</t>
  </si>
  <si>
    <t>2018-042</t>
  </si>
  <si>
    <t>5da7a2dbcdc4f494559f0dd5adab76ac80f945640b2466db5784b9059d832cd2</t>
  </si>
  <si>
    <t>a457151dd4d65c47295995dc523e54bfded4683f9a4974d8beedc6dd96a525c1</t>
  </si>
  <si>
    <t>7338f0d0da69a3228872d8844c773d3d3d84ddf2e628e034341f82251ca377e2</t>
  </si>
  <si>
    <t>0a704b6db40db46df9a3cd4a3ed970640a309affafd5113c84fd520ff7dea943</t>
  </si>
  <si>
    <t>af23e5ea593166df5c691e5649c9b9750717f459ee8e84560f70f407e02eaa19</t>
  </si>
  <si>
    <t>3e911967598a7ea9369689933225304416de4bc33746cbac3fed77d4096f7667</t>
  </si>
  <si>
    <t>8da8491535c56e21a6418c42215015ffb737f3306bfa47a8fe994c9fdbe7ba87</t>
  </si>
  <si>
    <t>15f6a584080b04911121fbaca7bfcf3dd64ef2bfa5a01daf31e05a296c3e5e9e</t>
  </si>
  <si>
    <t>b3228084a0ff317a528c930af61acf9039079a0a900dd9d55b25fcb5438424ed</t>
  </si>
  <si>
    <t>fbd6b69a80093af9db86afea875f23780ba99a4acb70c26434712b8e1e4e7f98</t>
  </si>
  <si>
    <t>468179dc9ec788ca912f34889ed27f5d02cd44d5cf5d5bcd96ac8e3464945976</t>
  </si>
  <si>
    <t>2ce1ea13b1788f3c10e8cbb06a77b585a2d13c99d5ad6e6d9f32299919b742a7</t>
  </si>
  <si>
    <t>af6438dfdce356f4ced5baf547d337b12b220c434923932be37a076880d66304</t>
  </si>
  <si>
    <t>2018-043</t>
  </si>
  <si>
    <t>bitcoincash:qz8fmr3tpel5hdmqu56xjl2gzj3t02tyncyacudvmc</t>
  </si>
  <si>
    <t>2018-044</t>
  </si>
  <si>
    <t>bitcoincash:qrm9wra40mqnu6j6e5p2u05gsa4hqvtchqwq9uwdt0</t>
  </si>
  <si>
    <t>2018-045</t>
  </si>
  <si>
    <t>bitcoincash:qz73wl682at0wtpct6gkwpsq2w62cq4x6uawv4pe40</t>
  </si>
  <si>
    <t>2018-046</t>
  </si>
  <si>
    <t>qzv9jew2n5zqusf3x7fp0n04608uqaewxg9mh4wjxh</t>
  </si>
  <si>
    <t>b1a9e9096ae02339fc853b0eccf84b335c106943e8a0458b070bccf5ba7e7cff</t>
  </si>
  <si>
    <t>47628e0b609ef7f25162ef59bbb0af86ab10a31f3fa968c3265628ec4f1d027c</t>
  </si>
  <si>
    <t>f496b8742351f0b727b3af8095cd779de30161e4b98e39ffe060532fa6da123e</t>
  </si>
  <si>
    <t>89a820daf56baa3b3099ae99d75eae3cc567b3d02ca99c98530cba03ac295ea5</t>
  </si>
  <si>
    <t>24d47a1c2ae875b94703633a8b0738bc1cff168378104c48d3239ee977aec9ee</t>
  </si>
  <si>
    <t>c1519b5408348644481551d655b1fbf8823bca43d072975f012b97a0ace5e56a</t>
  </si>
  <si>
    <t>d2aac232f98d68fd4c02690161232ab37c1b30d03db6e5b0e5ebca3760c1762f</t>
  </si>
  <si>
    <t>8ebbb05082b1b4c9f34b123b71543d97033c7fb46ad9e1636a72f92691537e6b</t>
  </si>
  <si>
    <t>07b0aeda7940f1d32ab27d15a9b091ff04671970014fc2ded3e9641b210a3b8f</t>
  </si>
  <si>
    <t>030ce62df1878696e26b4a3bf2447a29e60c7a687ae145f33e702ad0b01ceac1</t>
  </si>
  <si>
    <t>8103f995a0cc6af01e69aa9eb288b0bb4632352db155e4937350b1c93320fe3a</t>
  </si>
  <si>
    <t>209113328f4ba94a0ac7128075f70ce640e386b0eb68e3f7656a857134602e8a</t>
  </si>
  <si>
    <t>873a5cfb741a7226ae45207dba91547997057d7b15c7fefb2869c9a73b03c0c7</t>
  </si>
  <si>
    <t>161e98cad30fe934d7234b142e603a8e62104bc3807ff550f4bfe40673cfe8fd</t>
  </si>
  <si>
    <t>8f0335894fae69a3d14557b0556714a238f21734548ae3a102f1ecedd8db08ff</t>
  </si>
  <si>
    <t>73dfc860edd70dbf59a3693a24e5804951f2e3d21984c6e62692cd8c5c48146f</t>
  </si>
  <si>
    <t>f2169eaeb4651f9fcfe54bbe7ded57238872ef63acf6b0f00f9e4f7621951239</t>
  </si>
  <si>
    <t>9c5d8709714da9d7e41129209bcd6d895cd66fd5e9b7600e36f505736b9a8be8</t>
  </si>
  <si>
    <t>718f69e2b293656148cbd01031ce5003ee87cad983ad7932a2833dbde7403348</t>
  </si>
  <si>
    <t>53296a8496682a31f6df820933bdb8891aea08ea24c9eff1024db8bbca36009b</t>
  </si>
  <si>
    <t>4e9e175ab14854a4258c6789acadbbc2d464c0e99a62c317dad6aff0cfad68a0</t>
  </si>
  <si>
    <t>e371cec690310ed882128dd39a74ba9cb3e45a8f364305e16e591913f631f4bf</t>
  </si>
  <si>
    <t>5123e3722cb4387ca5d92f9996a707da361200d4e25b7dfa4912e0d32b41fc10</t>
  </si>
  <si>
    <t>b7b52a0e0f798ac972cee0b696e50f9a4ed3ae1b08e55269e51c433cfd094987</t>
  </si>
  <si>
    <t>51c91019a6ff7ed27b709fd51a63a51be7803c468db8f07644cb483ea103fe31</t>
  </si>
  <si>
    <t>8d5b0af59045a97cf499173e002ab8fc4d177cb027afb103696455674eae650e</t>
  </si>
  <si>
    <t>b2158fe275468eb90961eb1bea0f742704886d14ec441fb9855f0fec6f4a2101</t>
  </si>
  <si>
    <t>bd3fea4af9f9ae27f55a3b9214ee45a0f0dc19dcdfdac922a9a7c80c282c3689</t>
  </si>
  <si>
    <t>2f976a4707af3bc70bf2268a8149d6ddf3d654d2226c666f3dde5aab95f1670b</t>
  </si>
  <si>
    <t>02a3ee2b31225a58b91355ef8a903ca44f8b9fa85fb79a9ed49b6fa72c8da052</t>
  </si>
  <si>
    <t>1f984a233d8db7d27d08ba746c619da0694d9ee47d2497e900b2f068931f2ab2</t>
  </si>
  <si>
    <t>b3cbfd7ceec76851819d56362651a6ce3582abf1869cfe029f3fe8e300196fd0</t>
  </si>
  <si>
    <t>9d952c67288d18f3efc2ca42fa97553f87a7d861ccd41f1613cb1d6508603b6d</t>
  </si>
  <si>
    <t>9b4708bc04b588a88eb6e4dd4f1841ec23fc17b8135bd38f1de2d7fbdd22a7ac</t>
  </si>
  <si>
    <t>c8c239461f60ce0d62cb3eb72bf4751219c63e37df947fec1d6447cde50e0401</t>
  </si>
  <si>
    <t>c09a68f50a6002a1b35d8083896fc2506eb3fc61aa2d3d4cae47c4dcd12ab80a</t>
  </si>
  <si>
    <t>Country</t>
  </si>
  <si>
    <t>Item Count</t>
  </si>
  <si>
    <t>Charity Donated to</t>
  </si>
  <si>
    <t>Number of Bags</t>
  </si>
  <si>
    <t>Donor Number</t>
  </si>
  <si>
    <t>A-001</t>
  </si>
  <si>
    <t>Canada</t>
  </si>
  <si>
    <t>Province</t>
  </si>
  <si>
    <t>City</t>
  </si>
  <si>
    <t>Ontario</t>
  </si>
  <si>
    <t>Edmonton</t>
  </si>
  <si>
    <t>Bissel Centre</t>
  </si>
  <si>
    <t>Payout (CAD)</t>
  </si>
  <si>
    <t>Bonus</t>
  </si>
  <si>
    <t>Total Payout</t>
  </si>
  <si>
    <t>qr5cv9spa5hddkm56yx8jjxf8d8lay8frygauny2ul</t>
  </si>
  <si>
    <t>First Donor to use our program (earned $25 bonus) https://twitter.com/Coins4Clothes/status/1094788071592095744</t>
  </si>
  <si>
    <t>09bce42dc09296911c184aab9d4f6a1ffb4110f83a3bad575c3bf4bf14127ac7</t>
  </si>
  <si>
    <t>d31badbbd985c809133ac5ed69cf26a6114e2c55739377a316b911ae04711699</t>
  </si>
  <si>
    <t>924b029b5ac21e2b3fa33ae670466eaf8dee1fdfe76bc67388aaf754a92fc29c</t>
  </si>
  <si>
    <t>SELF</t>
  </si>
  <si>
    <t>N/A</t>
  </si>
  <si>
    <t>259aedcb2a72b47e983a5e8b860b6d9af12296b02e20b076d2d76fdeb9ce5370</t>
  </si>
  <si>
    <t>3c12a4243f287b8cbc37b2e63221536d8de39297c47f86d650d9c21f1d4a6bba</t>
  </si>
  <si>
    <t>qrvr9g0ed57afkk3xr3yjvhqmfvnxyl585mkky7drv</t>
  </si>
  <si>
    <t>f747342d6d7227abbdbf36424a4168218d749faf092ce08201b9561f54f47f7b</t>
  </si>
  <si>
    <t>e4e25e57365439ce629d2ca0355046445784452f7d4b2aa4f7b366fcf329c0ee</t>
  </si>
  <si>
    <t>afe19761be66353497e101b983198319a489f299ccb7eeae0190584fc8975c3c</t>
  </si>
  <si>
    <t>4ed44939a35190cf3bb7523e263c897dc08be4a818a2d99d7a08993e6e986e71</t>
  </si>
  <si>
    <t>16da934ae5ecf50edd288429f9b41c65c69c28ec46aa16e1cf4246e98b8b6740</t>
  </si>
  <si>
    <t>660845058ae4aeadba69805a7eb3631628ec1a5afee8ea30148484f3826313ab</t>
  </si>
  <si>
    <t>b7d7d93ed823a401f5e91c2c4822bee66c3bf3395d71b11a7b4241248f654171</t>
  </si>
  <si>
    <t>e015a2ab91f938fa5ae8bdf8bbcec8c3b2ea0d589dead44f2adc381607497830</t>
  </si>
  <si>
    <t>a44a8801622f16336bb93a653b6d16f5e7b3502af347c3853c03971be279e3d8</t>
  </si>
  <si>
    <t>2ca906baeb6e56d7fc52f61eff5366e768fed53326b597c4f3923805e83100b4</t>
  </si>
  <si>
    <t>67bb732b993b9da788f1bacea3fab67ba935c41dc1e5659082d1fe4ef2e5e5ac</t>
  </si>
  <si>
    <t>51d870f786d64818f43867de544bbce3f6d49f583a7edd188781d8e77451b911</t>
  </si>
  <si>
    <t>3c7188f50191d70c788c11df081b730f3b00e38c368993b4a747e7cda6ead7db</t>
  </si>
  <si>
    <t>3247d870f415209ac221eadaa7aa454548b00e1c6841b9a7e250b7e6329377f4</t>
  </si>
  <si>
    <t>254fb5ba137a7b14ba4776fc8ddca1ee696e62ba5d24874d5399ccb249ec5dbb</t>
  </si>
  <si>
    <t>8a403c67f9cc90161ac08f020285896f9f32c00605a89447492391bccab01416</t>
  </si>
  <si>
    <t>c808212371afbc4aad397c0f4dc9b625a9dde203b4c8eeffc2241c0d1389ffe8</t>
  </si>
  <si>
    <t>0fff6791c0b63af1fc25c9b91fe42dda8af03a9f65dff0539f8f36ce4945ec1c</t>
  </si>
  <si>
    <t>2ceb265858bff9be449ed95c5ea56f4040209cca8728a6ce8754aadb836f2118</t>
  </si>
  <si>
    <t>4e155f467346efba269a7ff849938104e749c390e1646ab12b5cbc616b4d9623</t>
  </si>
  <si>
    <t>0991949631667fad2698ee1f9537c07dddc62d401ca5354e55dc739a097b5f6a</t>
  </si>
  <si>
    <t>c253672255a75698b3ea6ccb674c206436a7c69f9d7ce4945ba11a32263e2cd1</t>
  </si>
  <si>
    <t>951fe447a87eed698c25820f64bd630ab7a0384aec5ac4a7146310728969d03c</t>
  </si>
  <si>
    <t>73ca31d1884bef51dda7d1405f1733d19c3c372c0fb3035044a335db97fd5ec2</t>
  </si>
  <si>
    <t>63732e13c71ee5bc4d08ea9f5e61c18bd2e995eb70e756fd4675b487c1dc51f2</t>
  </si>
  <si>
    <t>01e31e3934509c65c34b0f3471f4c678473b6fd68ad92b01eb2f4a12547cd8f3</t>
  </si>
  <si>
    <t>96419cc8ba69e1bc7ed2906199430fa845f88e2e8eb3c8adaff3bdfeae92ba30</t>
  </si>
  <si>
    <t>1e2f527fee79dd5e108d8e418ecaedec113be64dc0610a397b59f23450d310df</t>
  </si>
  <si>
    <t>249c42ac07f4c5a49dec4291d8c90bbbf44594e98908fa6d85e297555a34f416</t>
  </si>
  <si>
    <t>bb8a0303c208d0db5e7edeccfeed4e24ef5cc84c7cd2b4c4f2f7ef0b31f8dc31</t>
  </si>
  <si>
    <t>22fc157fa23d383bfd7123fe9667f72eb9948deee362d1cec61af4dcdd751547</t>
  </si>
  <si>
    <t>9d9e7f1c6d60688917a4640fa462883a5681e320b7d6271f4f4427b8fcdbbcb5</t>
  </si>
  <si>
    <t>2bf3874707d35d8c6147553b374593d92982a1c3ba25692143c9b33e482fc6e9</t>
  </si>
  <si>
    <t>26b8110f70e3e02235040bfcb81e72d2656610573783209a1f7ab14ebafbc8fd</t>
  </si>
  <si>
    <t>478219f9cc07f6b83490725680922845f71aa969b3921c016d537df149aa95ff</t>
  </si>
  <si>
    <t>b4d39cc3587878e6fa7dcad50fa779743da84ccce2e0ce28993ffc095efe205c</t>
  </si>
  <si>
    <t>5d3bfb3a21079a50bb4ae3dc21264e87645d250ef259b427dd95d6be734973be</t>
  </si>
  <si>
    <t>fdaa88a9456445137b99ab0f8b8dba97aafb16ab51920e522dd8580510a72a50</t>
  </si>
  <si>
    <t>742b133dd2bf3daebd3644cfd10459c76f832a123dba8e991114a99eb45759a3</t>
  </si>
  <si>
    <t>bcbe927a4b0c188e13ea3f68ca5b47babd4320e116b4b2ce9d992d9ce9b18402</t>
  </si>
  <si>
    <t>2d6a3e9dffded9a6ee36dc04b0d07a832e864ebd8b6cdaa292ceee643f4f4b00</t>
  </si>
  <si>
    <t>f2aa4f4e09b66403a0a195cc26acebed0d83d65ce4995e312f4663673b338cc7</t>
  </si>
  <si>
    <t>a4c5b38ba00a65fc0bed8c10f6a46be1e68f5e490618c1d442c4d101ac1e025b</t>
  </si>
  <si>
    <t>945026525a21aefb85d57644af55934550ca79a34de57d6878268c89533494be</t>
  </si>
  <si>
    <t>648c39fbad7172db8703962f20e1639df3a69ef7c66dd7b8d9faad5d764e0a20</t>
  </si>
  <si>
    <t>1321f4622eca9e61b614b5a8806a8aa57eb4b8830ea093f1e54552cfaf1379e9</t>
  </si>
  <si>
    <t>d9cf2502e8136954efe5c6e2ec97733b9b70d105efe77ac2ecaf5fff8312d8fb</t>
  </si>
  <si>
    <t>bb1b303faa68b96378c78d7d49a6d7f1b1b3febb0a122f523d819148405a3eea</t>
  </si>
  <si>
    <t>96e2db21f87998f94f96a850167eea5963697c05493e9050899a3f1a0af22904</t>
  </si>
  <si>
    <t>132ff12f89fb2881e6654cdbd2fe12ffd669f86a4121134edf04e8ad662ff724</t>
  </si>
  <si>
    <t>f3119431e4cf5eed13afba4b603d9c46156b57d2db272cf82a4d82ba24dfe14e</t>
  </si>
  <si>
    <t>c7cc8512591ce49bb4f6c9ac20d1ae7bf1651a75c013f6c1fe192063d116139c</t>
  </si>
  <si>
    <t>13fc97c2a5a7647729bcc13b82cf22a0714105ccb7990919a96da9382e36bc89</t>
  </si>
  <si>
    <t>547ce3064279500653838588aba43a2ebbac411a576c53c12406c75d0599b06c</t>
  </si>
  <si>
    <t>f66b2e89322ca112aa7b6f673c0665a889404f687d5c3f1164a2c2c4dd14b6de</t>
  </si>
  <si>
    <t>be7f5b4bdf0e8532a0c3e532a8a1d1c069db6ab12fc0d5ae9b3bc704990b4b2d</t>
  </si>
  <si>
    <t>ac444896b3e32d17824fa6573eed3b89768c5c9085b7a71f3ba88e9d5ba67355</t>
  </si>
  <si>
    <t>ef8767c28dd4578b68f67b09b138a4e198e39e43530c70a4e53161cac810fb7d</t>
  </si>
  <si>
    <t>21d6417fda2014b58bbea93f0b21b18e9117e65515faa235c29194c0ebb24bef</t>
  </si>
  <si>
    <t>6a9e67da6e342bea71bc0f1fce0b7685fb8fd28a8706d506f8355b79b7cd53ad</t>
  </si>
  <si>
    <t>f49226193e24ae55396fe794c1746c6258e509a456ce3e738521327e36b06ee3</t>
  </si>
  <si>
    <t>d1a046c1ca5d54c92aa0e038b2bc751df65a91a9b4fcadf9e3641c5e845ab288</t>
  </si>
  <si>
    <t>b557be5bb265078ec161ccfad08e83eda1eea67a4990cf132f0e5654e9b96ff8</t>
  </si>
  <si>
    <t>qqn6dupjytp92uljgm0235ehhz29dh8g2qvkmjf352</t>
  </si>
  <si>
    <t>14c08ca886524d7b20239c5bebf970868b38bb3e54713e7c7c165c709241bb80</t>
  </si>
  <si>
    <t>eda16eb6fede9a24fcede1a9675add047a6e9c97abb251ba46cadcfb6dc59739</t>
  </si>
  <si>
    <t>bf3e85f809e9e82ce0256e7ee8c9729c12fbf81694ab7601bfac310f8ab6204a</t>
  </si>
  <si>
    <t>f3f17e51d049b240cc9b0482e688f767c7a781437471e02edc70aa93a5b93678</t>
  </si>
  <si>
    <t>6bc3af76a6a22e9584c3b03f154c534884eb938da1834197c79804471a162603</t>
  </si>
  <si>
    <t>aa74f9478b68a2e818537119409847e4b45656f1de0c221a2017401730043b82</t>
  </si>
  <si>
    <t>Purse.IO Purchase</t>
  </si>
  <si>
    <t>Moving funds back to main address</t>
  </si>
  <si>
    <t>Payout to Donor A-001 (see next tab)</t>
  </si>
  <si>
    <t>Moving funds around/testing</t>
  </si>
  <si>
    <t>Splitting coins during fork</t>
  </si>
  <si>
    <t>Moving funds/splitting coins during fork</t>
  </si>
  <si>
    <t>Purse.IO Refund</t>
  </si>
  <si>
    <t>Earner cancelled order. Funds are SAIFU</t>
  </si>
  <si>
    <t>f3d173305f019a4f05a249c9334416e8eb50ae4b94cd1da37cd0bae813c13cf5</t>
  </si>
  <si>
    <t>qzln9qzwlrpzvut793vkh9w49vdp0gsfhsmvp2jp6m</t>
  </si>
  <si>
    <t>37940f97d167850916e58f547b59ee39343d5b485ca33ee5066159c522c36a95</t>
  </si>
  <si>
    <t>33eabe9e2efe788debd77b9f832675a9d9dd79e4a78765cf052464e23f8c260f</t>
  </si>
  <si>
    <t>11d9150501b271dae0d8e1924b1af6cd12d402fe204257daabdb456b30cc4394</t>
  </si>
  <si>
    <t>sending funds to self</t>
  </si>
  <si>
    <t>Payout to Donor A-002 (see next tab)</t>
  </si>
  <si>
    <t>A-002</t>
  </si>
  <si>
    <t>https://twitter.com/Coins4Clothes/status/1098688903580532736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</si>
</sst>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#,##0.00000"/>
    <numFmt numFmtId="167" formatCode="0.00000"/>
    <numFmt numFmtId="168" formatCode="&quot;$&quot;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sz val="11"/>
      <name val="Consolas"/>
      <family val="3"/>
    </font>
    <font>
      <sz val="11"/>
      <color rgb="FF14171A"/>
      <name val="Segoe U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8" fillId="0" borderId="1" xfId="42" applyBorder="1"/>
    <xf numFmtId="6" fontId="0" fillId="0" borderId="1" xfId="0" applyNumberForma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1" xfId="0" applyFont="1" applyBorder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21" fontId="0" fillId="0" borderId="0" xfId="0" applyNumberFormat="1"/>
    <xf numFmtId="165" fontId="0" fillId="34" borderId="1" xfId="0" applyNumberFormat="1" applyFill="1" applyBorder="1" applyAlignment="1">
      <alignment horizontal="left" vertical="top"/>
    </xf>
    <xf numFmtId="0" fontId="0" fillId="33" borderId="1" xfId="0" applyFill="1" applyBorder="1" applyAlignment="1">
      <alignment horizontal="left" vertical="top"/>
    </xf>
    <xf numFmtId="0" fontId="0" fillId="35" borderId="1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1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8" borderId="1" xfId="0" applyNumberFormat="1" applyFill="1" applyBorder="1" applyAlignment="1">
      <alignment horizontal="left" vertical="top"/>
    </xf>
    <xf numFmtId="0" fontId="0" fillId="35" borderId="11" xfId="0" applyNumberFormat="1" applyFill="1" applyBorder="1" applyAlignment="1">
      <alignment horizontal="left" vertical="top"/>
    </xf>
    <xf numFmtId="165" fontId="0" fillId="33" borderId="0" xfId="0" applyNumberFormat="1" applyFill="1" applyAlignment="1">
      <alignment horizontal="left" vertical="top"/>
    </xf>
    <xf numFmtId="165" fontId="0" fillId="34" borderId="0" xfId="0" applyNumberForma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5" borderId="0" xfId="0" applyNumberFormat="1" applyFill="1" applyAlignment="1">
      <alignment horizontal="left" vertical="top"/>
    </xf>
    <xf numFmtId="0" fontId="0" fillId="34" borderId="0" xfId="0" applyFill="1" applyAlignment="1">
      <alignment horizontal="left" vertical="top"/>
    </xf>
    <xf numFmtId="0" fontId="0" fillId="36" borderId="0" xfId="0" applyFill="1" applyAlignment="1">
      <alignment horizontal="left" vertical="top"/>
    </xf>
    <xf numFmtId="165" fontId="1" fillId="33" borderId="1" xfId="0" applyNumberFormat="1" applyFont="1" applyFill="1" applyBorder="1" applyAlignment="1">
      <alignment horizontal="left" vertical="top"/>
    </xf>
    <xf numFmtId="165" fontId="1" fillId="34" borderId="1" xfId="0" applyNumberFormat="1" applyFont="1" applyFill="1" applyBorder="1" applyAlignment="1">
      <alignment horizontal="left" vertical="top"/>
    </xf>
    <xf numFmtId="0" fontId="1" fillId="35" borderId="1" xfId="0" applyFont="1" applyFill="1" applyBorder="1" applyAlignment="1">
      <alignment horizontal="left" vertical="top"/>
    </xf>
    <xf numFmtId="0" fontId="1" fillId="33" borderId="1" xfId="0" applyFont="1" applyFill="1" applyBorder="1" applyAlignment="1">
      <alignment horizontal="left" vertical="top"/>
    </xf>
    <xf numFmtId="0" fontId="1" fillId="35" borderId="1" xfId="0" applyNumberFormat="1" applyFont="1" applyFill="1" applyBorder="1" applyAlignment="1">
      <alignment horizontal="left" vertical="top"/>
    </xf>
    <xf numFmtId="0" fontId="1" fillId="34" borderId="1" xfId="0" applyFont="1" applyFill="1" applyBorder="1" applyAlignment="1">
      <alignment horizontal="left" vertical="top"/>
    </xf>
    <xf numFmtId="0" fontId="1" fillId="36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5" fontId="0" fillId="0" borderId="12" xfId="0" applyNumberFormat="1" applyFill="1" applyBorder="1" applyAlignment="1">
      <alignment horizontal="left" vertical="top"/>
    </xf>
    <xf numFmtId="0" fontId="0" fillId="0" borderId="12" xfId="0" applyNumberFormat="1" applyFill="1" applyBorder="1" applyAlignment="1">
      <alignment horizontal="left" vertical="top"/>
    </xf>
    <xf numFmtId="17" fontId="0" fillId="0" borderId="12" xfId="0" applyNumberFormat="1" applyFill="1" applyBorder="1" applyAlignment="1">
      <alignment horizontal="left" vertical="top"/>
    </xf>
    <xf numFmtId="165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34" borderId="1" xfId="0" applyFill="1" applyBorder="1" applyAlignment="1">
      <alignment horizontal="left" vertical="top"/>
    </xf>
    <xf numFmtId="8" fontId="0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36" borderId="1" xfId="0" applyFill="1" applyBorder="1" applyAlignment="1">
      <alignment horizontal="left" vertical="top"/>
    </xf>
    <xf numFmtId="165" fontId="0" fillId="35" borderId="1" xfId="0" applyNumberFormat="1" applyFill="1" applyBorder="1" applyAlignment="1">
      <alignment horizontal="left" vertical="top"/>
    </xf>
    <xf numFmtId="8" fontId="0" fillId="35" borderId="1" xfId="0" applyNumberFormat="1" applyFill="1" applyBorder="1" applyAlignment="1">
      <alignment horizontal="left" vertical="top"/>
    </xf>
    <xf numFmtId="17" fontId="0" fillId="35" borderId="1" xfId="0" applyNumberFormat="1" applyFill="1" applyBorder="1" applyAlignment="1">
      <alignment horizontal="left" vertical="top"/>
    </xf>
    <xf numFmtId="165" fontId="0" fillId="35" borderId="1" xfId="0" applyNumberFormat="1" applyFill="1" applyBorder="1"/>
    <xf numFmtId="164" fontId="0" fillId="35" borderId="1" xfId="0" applyNumberFormat="1" applyFill="1" applyBorder="1"/>
    <xf numFmtId="166" fontId="0" fillId="36" borderId="1" xfId="0" applyNumberFormat="1" applyFill="1" applyBorder="1" applyAlignment="1">
      <alignment horizontal="left" vertical="top"/>
    </xf>
    <xf numFmtId="0" fontId="1" fillId="38" borderId="0" xfId="0" applyFont="1" applyFill="1" applyBorder="1" applyAlignment="1">
      <alignment horizontal="left" vertical="top"/>
    </xf>
    <xf numFmtId="165" fontId="0" fillId="38" borderId="0" xfId="0" applyNumberFormat="1" applyFill="1" applyBorder="1" applyAlignment="1">
      <alignment horizontal="left" vertical="top"/>
    </xf>
    <xf numFmtId="0" fontId="0" fillId="38" borderId="0" xfId="0" applyFill="1" applyBorder="1" applyAlignment="1">
      <alignment horizontal="left" vertical="top"/>
    </xf>
    <xf numFmtId="0" fontId="0" fillId="35" borderId="1" xfId="0" applyFill="1" applyBorder="1" applyAlignment="1">
      <alignment horizontal="right"/>
    </xf>
    <xf numFmtId="0" fontId="1" fillId="37" borderId="1" xfId="0" applyFont="1" applyFill="1" applyBorder="1" applyAlignment="1">
      <alignment horizontal="left" vertical="top"/>
    </xf>
    <xf numFmtId="165" fontId="0" fillId="37" borderId="1" xfId="0" applyNumberFormat="1" applyFill="1" applyBorder="1" applyAlignment="1">
      <alignment horizontal="left" vertical="top"/>
    </xf>
    <xf numFmtId="0" fontId="0" fillId="37" borderId="1" xfId="0" applyFill="1" applyBorder="1" applyAlignment="1">
      <alignment horizontal="left" vertical="top"/>
    </xf>
    <xf numFmtId="165" fontId="0" fillId="38" borderId="1" xfId="0" applyNumberFormat="1" applyFill="1" applyBorder="1" applyAlignment="1">
      <alignment horizontal="left" vertical="top"/>
    </xf>
    <xf numFmtId="165" fontId="0" fillId="0" borderId="0" xfId="0" applyNumberFormat="1"/>
    <xf numFmtId="8" fontId="0" fillId="0" borderId="0" xfId="0" applyNumberFormat="1"/>
    <xf numFmtId="0" fontId="0" fillId="35" borderId="13" xfId="0" applyFill="1" applyBorder="1" applyAlignment="1">
      <alignment horizontal="left" vertical="top"/>
    </xf>
    <xf numFmtId="0" fontId="0" fillId="0" borderId="0" xfId="0"/>
    <xf numFmtId="0" fontId="0" fillId="0" borderId="1" xfId="0" applyBorder="1" applyAlignment="1">
      <alignment horizontal="left" vertical="top"/>
    </xf>
    <xf numFmtId="165" fontId="0" fillId="33" borderId="1" xfId="0" applyNumberFormat="1" applyFill="1" applyBorder="1" applyAlignment="1">
      <alignment horizontal="left" vertical="top"/>
    </xf>
    <xf numFmtId="165" fontId="0" fillId="36" borderId="1" xfId="0" applyNumberFormat="1" applyFill="1" applyBorder="1" applyAlignment="1">
      <alignment horizontal="left" vertical="top"/>
    </xf>
    <xf numFmtId="0" fontId="1" fillId="38" borderId="1" xfId="0" applyFont="1" applyFill="1" applyBorder="1" applyAlignment="1">
      <alignment horizontal="left" vertical="top"/>
    </xf>
    <xf numFmtId="0" fontId="0" fillId="38" borderId="1" xfId="0" applyFill="1" applyBorder="1" applyAlignment="1">
      <alignment horizontal="left" vertical="top"/>
    </xf>
    <xf numFmtId="0" fontId="0" fillId="35" borderId="1" xfId="0" applyFill="1" applyBorder="1" applyAlignment="1">
      <alignment horizontal="left" vertical="top"/>
    </xf>
    <xf numFmtId="0" fontId="0" fillId="38" borderId="11" xfId="0" applyFill="1" applyBorder="1" applyAlignment="1">
      <alignment horizontal="left" vertical="top"/>
    </xf>
    <xf numFmtId="165" fontId="0" fillId="36" borderId="11" xfId="0" applyNumberFormat="1" applyFill="1" applyBorder="1" applyAlignment="1">
      <alignment horizontal="left" vertical="top"/>
    </xf>
    <xf numFmtId="165" fontId="0" fillId="42" borderId="15" xfId="0" applyNumberForma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5" fontId="1" fillId="33" borderId="1" xfId="0" applyNumberFormat="1" applyFont="1" applyFill="1" applyBorder="1" applyAlignment="1">
      <alignment horizontal="left" vertical="top" wrapText="1"/>
    </xf>
    <xf numFmtId="0" fontId="1" fillId="35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left" vertical="top" wrapText="1"/>
    </xf>
    <xf numFmtId="0" fontId="1" fillId="42" borderId="14" xfId="0" applyFont="1" applyFill="1" applyBorder="1" applyAlignment="1">
      <alignment horizontal="left" vertical="top" wrapText="1"/>
    </xf>
    <xf numFmtId="165" fontId="1" fillId="41" borderId="1" xfId="0" applyNumberFormat="1" applyFont="1" applyFill="1" applyBorder="1" applyAlignment="1">
      <alignment horizontal="left" vertical="top" wrapText="1"/>
    </xf>
    <xf numFmtId="165" fontId="0" fillId="41" borderId="1" xfId="0" applyNumberFormat="1" applyFill="1" applyBorder="1" applyAlignment="1">
      <alignment horizontal="left" vertical="top"/>
    </xf>
    <xf numFmtId="165" fontId="0" fillId="41" borderId="13" xfId="0" applyNumberFormat="1" applyFill="1" applyBorder="1" applyAlignment="1">
      <alignment horizontal="left" vertical="top"/>
    </xf>
    <xf numFmtId="165" fontId="0" fillId="35" borderId="19" xfId="0" applyNumberFormat="1" applyFill="1" applyBorder="1" applyAlignment="1">
      <alignment horizontal="left" vertical="top"/>
    </xf>
    <xf numFmtId="0" fontId="0" fillId="35" borderId="1" xfId="0" applyFill="1" applyBorder="1"/>
    <xf numFmtId="0" fontId="0" fillId="38" borderId="15" xfId="0" applyFill="1" applyBorder="1" applyAlignment="1">
      <alignment horizontal="left" vertical="top"/>
    </xf>
    <xf numFmtId="165" fontId="0" fillId="38" borderId="2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1" fillId="35" borderId="24" xfId="0" applyFont="1" applyFill="1" applyBorder="1" applyAlignment="1">
      <alignment horizontal="left" vertical="top"/>
    </xf>
    <xf numFmtId="165" fontId="0" fillId="36" borderId="16" xfId="0" applyNumberFormat="1" applyFill="1" applyBorder="1" applyAlignment="1">
      <alignment horizontal="left" vertical="top"/>
    </xf>
    <xf numFmtId="165" fontId="0" fillId="33" borderId="16" xfId="0" applyNumberFormat="1" applyFill="1" applyBorder="1" applyAlignment="1">
      <alignment horizontal="left" vertical="top"/>
    </xf>
    <xf numFmtId="0" fontId="0" fillId="35" borderId="18" xfId="0" applyNumberFormat="1" applyFill="1" applyBorder="1" applyAlignment="1">
      <alignment horizontal="left" vertical="top"/>
    </xf>
    <xf numFmtId="0" fontId="0" fillId="35" borderId="18" xfId="0" applyFill="1" applyBorder="1" applyAlignment="1">
      <alignment horizontal="left" vertical="top"/>
    </xf>
    <xf numFmtId="0" fontId="1" fillId="35" borderId="17" xfId="0" applyFont="1" applyFill="1" applyBorder="1" applyAlignment="1">
      <alignment horizontal="left" vertical="top"/>
    </xf>
    <xf numFmtId="165" fontId="0" fillId="35" borderId="20" xfId="0" applyNumberFormat="1" applyFill="1" applyBorder="1" applyAlignment="1">
      <alignment horizontal="left" vertical="top"/>
    </xf>
    <xf numFmtId="0" fontId="1" fillId="43" borderId="25" xfId="0" applyFont="1" applyFill="1" applyBorder="1"/>
    <xf numFmtId="165" fontId="0" fillId="43" borderId="26" xfId="0" applyNumberFormat="1" applyFill="1" applyBorder="1" applyAlignment="1">
      <alignment horizontal="left" vertical="top"/>
    </xf>
    <xf numFmtId="0" fontId="1" fillId="43" borderId="27" xfId="0" applyFont="1" applyFill="1" applyBorder="1"/>
    <xf numFmtId="165" fontId="0" fillId="43" borderId="28" xfId="0" applyNumberFormat="1" applyFill="1" applyBorder="1" applyAlignment="1">
      <alignment horizontal="left" vertical="top"/>
    </xf>
    <xf numFmtId="167" fontId="0" fillId="43" borderId="28" xfId="0" applyNumberFormat="1" applyFill="1" applyBorder="1" applyAlignment="1">
      <alignment horizontal="left" vertical="top"/>
    </xf>
    <xf numFmtId="0" fontId="1" fillId="43" borderId="29" xfId="0" applyFont="1" applyFill="1" applyBorder="1"/>
    <xf numFmtId="0" fontId="0" fillId="43" borderId="30" xfId="0" applyFill="1" applyBorder="1"/>
    <xf numFmtId="0" fontId="1" fillId="0" borderId="0" xfId="0" applyFont="1" applyBorder="1"/>
    <xf numFmtId="0" fontId="0" fillId="0" borderId="0" xfId="0"/>
    <xf numFmtId="14" fontId="0" fillId="0" borderId="0" xfId="0" applyNumberFormat="1"/>
    <xf numFmtId="21" fontId="0" fillId="0" borderId="0" xfId="0" applyNumberFormat="1"/>
    <xf numFmtId="11" fontId="0" fillId="0" borderId="0" xfId="0" applyNumberFormat="1"/>
    <xf numFmtId="165" fontId="0" fillId="0" borderId="0" xfId="0" applyNumberFormat="1" applyFill="1"/>
    <xf numFmtId="0" fontId="1" fillId="0" borderId="29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 vertical="center" wrapText="1"/>
    </xf>
    <xf numFmtId="0" fontId="1" fillId="0" borderId="31" xfId="0" applyFont="1" applyFill="1" applyBorder="1"/>
    <xf numFmtId="0" fontId="0" fillId="35" borderId="16" xfId="0" applyFill="1" applyBorder="1"/>
    <xf numFmtId="0" fontId="0" fillId="35" borderId="32" xfId="0" applyNumberFormat="1" applyFill="1" applyBorder="1" applyAlignment="1">
      <alignment horizontal="left" vertical="top"/>
    </xf>
    <xf numFmtId="0" fontId="1" fillId="35" borderId="11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1" fillId="35" borderId="33" xfId="0" applyFont="1" applyFill="1" applyBorder="1" applyAlignment="1">
      <alignment horizontal="left" vertical="top"/>
    </xf>
    <xf numFmtId="0" fontId="1" fillId="35" borderId="34" xfId="0" applyFont="1" applyFill="1" applyBorder="1" applyAlignment="1">
      <alignment horizontal="left" vertical="top"/>
    </xf>
    <xf numFmtId="0" fontId="1" fillId="43" borderId="35" xfId="0" applyFont="1" applyFill="1" applyBorder="1"/>
    <xf numFmtId="0" fontId="1" fillId="35" borderId="37" xfId="0" applyFont="1" applyFill="1" applyBorder="1" applyAlignment="1">
      <alignment horizontal="center"/>
    </xf>
    <xf numFmtId="168" fontId="0" fillId="41" borderId="1" xfId="0" applyNumberFormat="1" applyFill="1" applyBorder="1" applyAlignment="1">
      <alignment horizontal="left" vertical="top"/>
    </xf>
    <xf numFmtId="0" fontId="20" fillId="0" borderId="0" xfId="0" applyFont="1"/>
    <xf numFmtId="0" fontId="20" fillId="0" borderId="0" xfId="0" applyFont="1" applyFill="1" applyAlignment="1">
      <alignment horizontal="left" vertical="center"/>
    </xf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/>
    <xf numFmtId="6" fontId="0" fillId="0" borderId="0" xfId="0" applyNumberFormat="1"/>
    <xf numFmtId="0" fontId="1" fillId="39" borderId="12" xfId="0" applyFont="1" applyFill="1" applyBorder="1" applyAlignment="1">
      <alignment horizontal="center" vertical="top"/>
    </xf>
    <xf numFmtId="0" fontId="19" fillId="40" borderId="12" xfId="0" applyFont="1" applyFill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2"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ins4clothes.com/blog-1/we-just-placed-our-first-ord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ins4clothes.com/blog-1/we-just-placed-our-first-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1"/>
  <sheetViews>
    <sheetView tabSelected="1" workbookViewId="0">
      <selection activeCell="C8" sqref="C8"/>
    </sheetView>
  </sheetViews>
  <sheetFormatPr defaultColWidth="8.85546875" defaultRowHeight="15" x14ac:dyDescent="0.25"/>
  <cols>
    <col min="1" max="1" width="11.140625" style="1" customWidth="1"/>
    <col min="2" max="2" width="8.28515625" style="1" customWidth="1"/>
    <col min="3" max="3" width="66.140625" style="1" customWidth="1"/>
    <col min="4" max="4" width="36.42578125" style="1" customWidth="1"/>
    <col min="5" max="5" width="8.85546875" style="1"/>
    <col min="6" max="6" width="10.85546875" style="1" customWidth="1"/>
    <col min="7" max="7" width="12.85546875" style="1" customWidth="1"/>
    <col min="8" max="8" width="12.140625" style="1" customWidth="1"/>
    <col min="9" max="9" width="39.28515625" style="1" customWidth="1"/>
    <col min="10" max="10" width="64.7109375" style="1" customWidth="1"/>
    <col min="11" max="16384" width="8.85546875" style="1"/>
  </cols>
  <sheetData>
    <row r="1" spans="1:1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125</v>
      </c>
      <c r="J1" s="3" t="s">
        <v>9</v>
      </c>
    </row>
    <row r="2" spans="1:10" s="3" customFormat="1" x14ac:dyDescent="0.25">
      <c r="A2" s="133">
        <v>43517</v>
      </c>
      <c r="B2" s="134">
        <v>0.66502314814814811</v>
      </c>
      <c r="C2" s="132" t="s">
        <v>555</v>
      </c>
      <c r="D2" s="132" t="s">
        <v>556</v>
      </c>
      <c r="E2" s="132" t="s">
        <v>19</v>
      </c>
      <c r="F2" s="132">
        <v>0.10728327999999999</v>
      </c>
      <c r="G2" s="132">
        <v>-0.10728557</v>
      </c>
      <c r="H2" s="132">
        <v>2.2271208699999998</v>
      </c>
      <c r="I2" s="3" t="s">
        <v>561</v>
      </c>
    </row>
    <row r="3" spans="1:10" s="3" customFormat="1" x14ac:dyDescent="0.25">
      <c r="A3" s="133">
        <v>43516</v>
      </c>
      <c r="B3" s="134">
        <v>0.54818287037037039</v>
      </c>
      <c r="C3" s="132" t="s">
        <v>557</v>
      </c>
      <c r="D3" s="132" t="s">
        <v>273</v>
      </c>
      <c r="E3" s="132" t="s">
        <v>12</v>
      </c>
      <c r="F3" s="132">
        <v>1.381692E-2</v>
      </c>
      <c r="G3" s="132">
        <v>1.381692E-2</v>
      </c>
      <c r="H3" s="132">
        <v>2.33440644</v>
      </c>
      <c r="I3" s="2" t="str">
        <f t="shared" ref="I3" si="0">IF(E3="IN","DONATION","")</f>
        <v>DONATION</v>
      </c>
    </row>
    <row r="4" spans="1:10" s="3" customFormat="1" x14ac:dyDescent="0.25">
      <c r="A4" s="133">
        <v>43511</v>
      </c>
      <c r="B4" s="134">
        <v>0.80603009259259262</v>
      </c>
      <c r="C4" s="132" t="s">
        <v>558</v>
      </c>
      <c r="D4" s="132" t="s">
        <v>273</v>
      </c>
      <c r="E4" s="132" t="s">
        <v>12</v>
      </c>
      <c r="F4" s="132">
        <v>0.01</v>
      </c>
      <c r="G4" s="132">
        <v>0.01</v>
      </c>
      <c r="H4" s="132">
        <v>2.32058952</v>
      </c>
      <c r="I4" s="2" t="str">
        <f t="shared" ref="I4" si="1">IF(E4="IN","DONATION","")</f>
        <v>DONATION</v>
      </c>
    </row>
    <row r="5" spans="1:10" s="3" customFormat="1" x14ac:dyDescent="0.25">
      <c r="A5" s="133">
        <v>43509</v>
      </c>
      <c r="B5" s="134">
        <v>0.54728009259259258</v>
      </c>
      <c r="C5" s="132" t="s">
        <v>559</v>
      </c>
      <c r="D5" s="132" t="s">
        <v>273</v>
      </c>
      <c r="E5" s="132" t="s">
        <v>12</v>
      </c>
      <c r="F5" s="132">
        <v>1.6578240000000001E-2</v>
      </c>
      <c r="G5" s="132">
        <v>1.6578240000000001E-2</v>
      </c>
      <c r="H5" s="132">
        <v>2.3105895200000002</v>
      </c>
      <c r="I5" s="2" t="str">
        <f t="shared" ref="I5" si="2">IF(E5="IN","DONATION","")</f>
        <v>DONATION</v>
      </c>
    </row>
    <row r="6" spans="1:10" s="3" customFormat="1" x14ac:dyDescent="0.25">
      <c r="A6" s="133">
        <v>43508</v>
      </c>
      <c r="B6" s="134">
        <v>0.7941435185185185</v>
      </c>
      <c r="C6" s="132" t="s">
        <v>469</v>
      </c>
      <c r="D6" s="132" t="s">
        <v>273</v>
      </c>
      <c r="E6" s="132" t="s">
        <v>12</v>
      </c>
      <c r="F6" s="132">
        <v>0.34683546999999998</v>
      </c>
      <c r="G6" s="132">
        <v>0.34683546999999998</v>
      </c>
      <c r="H6" s="132">
        <v>2.2940112799999999</v>
      </c>
      <c r="I6" s="2" t="str">
        <f t="shared" ref="I6" si="3">IF(E6="IN","DONATION","")</f>
        <v>DONATION</v>
      </c>
    </row>
    <row r="7" spans="1:10" s="3" customFormat="1" x14ac:dyDescent="0.25">
      <c r="A7" s="133">
        <v>43507</v>
      </c>
      <c r="B7" s="134">
        <v>0.87881944444444438</v>
      </c>
      <c r="C7" s="132" t="s">
        <v>470</v>
      </c>
      <c r="D7" s="132" t="s">
        <v>273</v>
      </c>
      <c r="E7" s="132" t="s">
        <v>12</v>
      </c>
      <c r="F7" s="132">
        <v>7.0000000000000001E-3</v>
      </c>
      <c r="G7" s="132">
        <v>7.0000000000000001E-3</v>
      </c>
      <c r="H7" s="132">
        <v>1.9471758100000001</v>
      </c>
      <c r="I7" s="2" t="str">
        <f t="shared" ref="I7" si="4">IF(E7="IN","DONATION","")</f>
        <v>DONATION</v>
      </c>
    </row>
    <row r="8" spans="1:10" s="3" customFormat="1" x14ac:dyDescent="0.25">
      <c r="A8" s="133">
        <v>43506</v>
      </c>
      <c r="B8" s="134">
        <v>0.91521990740740744</v>
      </c>
      <c r="C8" s="132" t="s">
        <v>471</v>
      </c>
      <c r="D8" s="132"/>
      <c r="E8" s="132" t="s">
        <v>472</v>
      </c>
      <c r="F8" s="132" t="s">
        <v>473</v>
      </c>
      <c r="G8" s="132">
        <v>-7.5450000000000004E-5</v>
      </c>
      <c r="H8" s="132">
        <v>1.9401758099999999</v>
      </c>
      <c r="I8" s="3" t="s">
        <v>560</v>
      </c>
    </row>
    <row r="9" spans="1:10" s="3" customFormat="1" x14ac:dyDescent="0.25">
      <c r="A9" s="133">
        <v>43506</v>
      </c>
      <c r="B9" s="134">
        <v>0.89149305555555547</v>
      </c>
      <c r="C9" s="132" t="s">
        <v>474</v>
      </c>
      <c r="D9" s="132" t="s">
        <v>467</v>
      </c>
      <c r="E9" s="132" t="s">
        <v>19</v>
      </c>
      <c r="F9" s="132">
        <v>0.24341557999999999</v>
      </c>
      <c r="G9" s="132">
        <v>-0.24341787000000001</v>
      </c>
      <c r="H9" s="132">
        <v>1.9402512599999999</v>
      </c>
    </row>
    <row r="10" spans="1:10" s="3" customFormat="1" x14ac:dyDescent="0.25">
      <c r="A10" s="133">
        <v>43508</v>
      </c>
      <c r="B10" s="134">
        <v>0.7941435185185185</v>
      </c>
      <c r="C10" s="132" t="s">
        <v>469</v>
      </c>
      <c r="D10" s="132" t="s">
        <v>273</v>
      </c>
      <c r="E10" s="132" t="s">
        <v>12</v>
      </c>
      <c r="F10" s="132">
        <v>0.34683546999999998</v>
      </c>
      <c r="G10" s="132">
        <v>0.34683546999999998</v>
      </c>
      <c r="H10" s="132">
        <v>2.2940112799999999</v>
      </c>
      <c r="I10" s="3" t="s">
        <v>553</v>
      </c>
      <c r="J10" s="3" t="s">
        <v>554</v>
      </c>
    </row>
    <row r="11" spans="1:10" s="3" customFormat="1" x14ac:dyDescent="0.25">
      <c r="A11" s="133">
        <v>43507</v>
      </c>
      <c r="B11" s="134">
        <v>0.87881944444444438</v>
      </c>
      <c r="C11" s="132" t="s">
        <v>470</v>
      </c>
      <c r="D11" s="132" t="s">
        <v>273</v>
      </c>
      <c r="E11" s="132" t="s">
        <v>12</v>
      </c>
      <c r="F11" s="132">
        <v>7.0000000000000001E-3</v>
      </c>
      <c r="G11" s="132">
        <v>7.0000000000000001E-3</v>
      </c>
      <c r="H11" s="132">
        <v>1.9471758100000001</v>
      </c>
      <c r="I11" s="2" t="str">
        <f t="shared" ref="I11" si="5">IF(E11="IN","DONATION","")</f>
        <v>DONATION</v>
      </c>
    </row>
    <row r="12" spans="1:10" s="3" customFormat="1" x14ac:dyDescent="0.25">
      <c r="A12" s="133">
        <v>43506</v>
      </c>
      <c r="B12" s="134">
        <v>0.91521990740740744</v>
      </c>
      <c r="C12" s="132" t="s">
        <v>471</v>
      </c>
      <c r="D12" s="132"/>
      <c r="E12" s="132" t="s">
        <v>472</v>
      </c>
      <c r="F12" s="132" t="s">
        <v>473</v>
      </c>
      <c r="G12" s="132">
        <v>-7.5450000000000004E-5</v>
      </c>
      <c r="H12" s="132">
        <v>1.9401758099999999</v>
      </c>
      <c r="I12" s="3" t="s">
        <v>548</v>
      </c>
    </row>
    <row r="13" spans="1:10" s="3" customFormat="1" x14ac:dyDescent="0.25">
      <c r="A13" s="133">
        <v>43506</v>
      </c>
      <c r="B13" s="134">
        <v>0.89149305555555547</v>
      </c>
      <c r="C13" s="132" t="s">
        <v>474</v>
      </c>
      <c r="D13" s="132" t="s">
        <v>467</v>
      </c>
      <c r="E13" s="132" t="s">
        <v>19</v>
      </c>
      <c r="F13" s="132">
        <v>0.24341557999999999</v>
      </c>
      <c r="G13" s="132">
        <v>-0.24341787000000001</v>
      </c>
      <c r="H13" s="132">
        <v>1.9402512599999999</v>
      </c>
      <c r="I13" s="3" t="s">
        <v>549</v>
      </c>
    </row>
    <row r="14" spans="1:10" s="3" customFormat="1" x14ac:dyDescent="0.25">
      <c r="A14" s="133">
        <v>43505</v>
      </c>
      <c r="B14" s="134">
        <v>0.63750000000000007</v>
      </c>
      <c r="C14" s="132" t="s">
        <v>475</v>
      </c>
      <c r="D14" s="132" t="s">
        <v>476</v>
      </c>
      <c r="E14" s="132" t="s">
        <v>19</v>
      </c>
      <c r="F14" s="132">
        <v>0.34683774000000001</v>
      </c>
      <c r="G14" s="132">
        <v>-0.34685621999999999</v>
      </c>
      <c r="H14" s="132">
        <v>2.1836691300000002</v>
      </c>
      <c r="I14" s="3" t="s">
        <v>547</v>
      </c>
    </row>
    <row r="15" spans="1:10" s="3" customFormat="1" x14ac:dyDescent="0.25">
      <c r="A15" s="133">
        <v>43502</v>
      </c>
      <c r="B15" s="134">
        <v>0.53309027777777784</v>
      </c>
      <c r="C15" s="132" t="s">
        <v>477</v>
      </c>
      <c r="D15" s="132" t="s">
        <v>273</v>
      </c>
      <c r="E15" s="132" t="s">
        <v>12</v>
      </c>
      <c r="F15" s="132">
        <v>1.7383740000000002E-2</v>
      </c>
      <c r="G15" s="132">
        <v>1.7383740000000002E-2</v>
      </c>
      <c r="H15" s="132">
        <v>2.53052535</v>
      </c>
      <c r="I15" s="2" t="str">
        <f t="shared" ref="I15:I75" si="6">IF(E15="IN","DONATION","")</f>
        <v>DONATION</v>
      </c>
    </row>
    <row r="16" spans="1:10" s="3" customFormat="1" x14ac:dyDescent="0.25">
      <c r="A16" s="133">
        <v>43502</v>
      </c>
      <c r="B16" s="134">
        <v>1.3773148148148147E-3</v>
      </c>
      <c r="C16" s="132" t="s">
        <v>478</v>
      </c>
      <c r="D16" s="132" t="s">
        <v>273</v>
      </c>
      <c r="E16" s="132" t="s">
        <v>12</v>
      </c>
      <c r="F16" s="132">
        <v>8.1822000000000004E-4</v>
      </c>
      <c r="G16" s="132">
        <v>8.1822000000000004E-4</v>
      </c>
      <c r="H16" s="132">
        <v>2.5131416099999999</v>
      </c>
      <c r="I16" s="2" t="str">
        <f t="shared" si="6"/>
        <v>DONATION</v>
      </c>
    </row>
    <row r="17" spans="1:9" s="3" customFormat="1" x14ac:dyDescent="0.25">
      <c r="A17" s="133">
        <v>43501</v>
      </c>
      <c r="B17" s="134">
        <v>0.80075231481481479</v>
      </c>
      <c r="C17" s="132" t="s">
        <v>479</v>
      </c>
      <c r="D17" s="132" t="s">
        <v>273</v>
      </c>
      <c r="E17" s="132" t="s">
        <v>12</v>
      </c>
      <c r="F17" s="132">
        <v>1.9652180000000002E-2</v>
      </c>
      <c r="G17" s="132">
        <v>1.9652180000000002E-2</v>
      </c>
      <c r="H17" s="132">
        <v>2.5123233900000002</v>
      </c>
      <c r="I17" s="2" t="str">
        <f t="shared" si="6"/>
        <v>DONATION</v>
      </c>
    </row>
    <row r="18" spans="1:9" s="3" customFormat="1" x14ac:dyDescent="0.25">
      <c r="A18" s="133">
        <v>43500</v>
      </c>
      <c r="B18" s="134">
        <v>0.97741898148148154</v>
      </c>
      <c r="C18" s="132" t="s">
        <v>480</v>
      </c>
      <c r="D18" s="132" t="s">
        <v>273</v>
      </c>
      <c r="E18" s="132" t="s">
        <v>12</v>
      </c>
      <c r="F18" s="132">
        <v>3.864546E-2</v>
      </c>
      <c r="G18" s="132">
        <v>3.864546E-2</v>
      </c>
      <c r="H18" s="132">
        <v>2.4926712100000001</v>
      </c>
      <c r="I18" s="2" t="str">
        <f t="shared" si="6"/>
        <v>DONATION</v>
      </c>
    </row>
    <row r="19" spans="1:9" s="3" customFormat="1" x14ac:dyDescent="0.25">
      <c r="A19" s="133">
        <v>43500</v>
      </c>
      <c r="B19" s="134">
        <v>0.56973379629629628</v>
      </c>
      <c r="C19" s="132" t="s">
        <v>481</v>
      </c>
      <c r="D19" s="132" t="s">
        <v>273</v>
      </c>
      <c r="E19" s="132" t="s">
        <v>12</v>
      </c>
      <c r="F19" s="132">
        <v>1.0754E-4</v>
      </c>
      <c r="G19" s="132">
        <v>1.0754E-4</v>
      </c>
      <c r="H19" s="132">
        <v>2.45402575</v>
      </c>
      <c r="I19" s="2" t="str">
        <f t="shared" si="6"/>
        <v>DONATION</v>
      </c>
    </row>
    <row r="20" spans="1:9" s="3" customFormat="1" x14ac:dyDescent="0.25">
      <c r="A20" s="133">
        <v>43495</v>
      </c>
      <c r="B20" s="134">
        <v>0.88262731481481482</v>
      </c>
      <c r="C20" s="132" t="s">
        <v>482</v>
      </c>
      <c r="D20" s="132" t="s">
        <v>273</v>
      </c>
      <c r="E20" s="132" t="s">
        <v>12</v>
      </c>
      <c r="F20" s="132">
        <v>1.09808E-3</v>
      </c>
      <c r="G20" s="132">
        <v>1.09808E-3</v>
      </c>
      <c r="H20" s="132">
        <v>2.4539182099999999</v>
      </c>
      <c r="I20" s="2" t="str">
        <f t="shared" si="6"/>
        <v>DONATION</v>
      </c>
    </row>
    <row r="21" spans="1:9" s="3" customFormat="1" x14ac:dyDescent="0.25">
      <c r="A21" s="133">
        <v>43495</v>
      </c>
      <c r="B21" s="134">
        <v>0.5291203703703703</v>
      </c>
      <c r="C21" s="132" t="s">
        <v>483</v>
      </c>
      <c r="D21" s="132" t="s">
        <v>273</v>
      </c>
      <c r="E21" s="132" t="s">
        <v>12</v>
      </c>
      <c r="F21" s="132">
        <v>1.715707E-2</v>
      </c>
      <c r="G21" s="132">
        <v>1.715707E-2</v>
      </c>
      <c r="H21" s="132">
        <v>2.4528201300000001</v>
      </c>
      <c r="I21" s="2" t="str">
        <f t="shared" si="6"/>
        <v>DONATION</v>
      </c>
    </row>
    <row r="22" spans="1:9" s="3" customFormat="1" x14ac:dyDescent="0.25">
      <c r="A22" s="133">
        <v>43494</v>
      </c>
      <c r="B22" s="134">
        <v>0.64609953703703704</v>
      </c>
      <c r="C22" s="132" t="s">
        <v>484</v>
      </c>
      <c r="D22" s="132" t="s">
        <v>273</v>
      </c>
      <c r="E22" s="132" t="s">
        <v>12</v>
      </c>
      <c r="F22" s="132">
        <v>5.0000000000000002E-5</v>
      </c>
      <c r="G22" s="132">
        <v>5.0000000000000002E-5</v>
      </c>
      <c r="H22" s="132">
        <v>2.43566306</v>
      </c>
      <c r="I22" s="2" t="str">
        <f t="shared" si="6"/>
        <v>DONATION</v>
      </c>
    </row>
    <row r="23" spans="1:9" s="3" customFormat="1" x14ac:dyDescent="0.25">
      <c r="A23" s="133">
        <v>43494</v>
      </c>
      <c r="B23" s="134">
        <v>0.64609953703703704</v>
      </c>
      <c r="C23" s="132" t="s">
        <v>485</v>
      </c>
      <c r="D23" s="132" t="s">
        <v>273</v>
      </c>
      <c r="E23" s="132" t="s">
        <v>12</v>
      </c>
      <c r="F23" s="132">
        <v>1.1E-4</v>
      </c>
      <c r="G23" s="132">
        <v>1.1E-4</v>
      </c>
      <c r="H23" s="132">
        <v>2.4356130600000001</v>
      </c>
      <c r="I23" s="2" t="str">
        <f t="shared" si="6"/>
        <v>DONATION</v>
      </c>
    </row>
    <row r="24" spans="1:9" s="3" customFormat="1" x14ac:dyDescent="0.25">
      <c r="A24" s="133">
        <v>43494</v>
      </c>
      <c r="B24" s="134">
        <v>0.64609953703703704</v>
      </c>
      <c r="C24" s="132" t="s">
        <v>486</v>
      </c>
      <c r="D24" s="132" t="s">
        <v>273</v>
      </c>
      <c r="E24" s="132" t="s">
        <v>12</v>
      </c>
      <c r="F24" s="132">
        <v>5.5109999999999999E-5</v>
      </c>
      <c r="G24" s="132">
        <v>5.5109999999999999E-5</v>
      </c>
      <c r="H24" s="132">
        <v>2.4355030599999998</v>
      </c>
      <c r="I24" s="2" t="str">
        <f t="shared" si="6"/>
        <v>DONATION</v>
      </c>
    </row>
    <row r="25" spans="1:9" s="3" customFormat="1" x14ac:dyDescent="0.25">
      <c r="A25" s="133">
        <v>43494</v>
      </c>
      <c r="B25" s="134">
        <v>0.56131944444444448</v>
      </c>
      <c r="C25" s="132" t="s">
        <v>487</v>
      </c>
      <c r="D25" s="132" t="s">
        <v>273</v>
      </c>
      <c r="E25" s="132" t="s">
        <v>12</v>
      </c>
      <c r="F25" s="132">
        <v>1.1E-4</v>
      </c>
      <c r="G25" s="132">
        <v>1.1E-4</v>
      </c>
      <c r="H25" s="132">
        <v>2.4354479499999999</v>
      </c>
      <c r="I25" s="2" t="str">
        <f t="shared" si="6"/>
        <v>DONATION</v>
      </c>
    </row>
    <row r="26" spans="1:9" s="3" customFormat="1" x14ac:dyDescent="0.25">
      <c r="A26" s="133">
        <v>43494</v>
      </c>
      <c r="B26" s="134">
        <v>0.56131944444444448</v>
      </c>
      <c r="C26" s="132" t="s">
        <v>488</v>
      </c>
      <c r="D26" s="132" t="s">
        <v>273</v>
      </c>
      <c r="E26" s="132" t="s">
        <v>12</v>
      </c>
      <c r="F26" s="132">
        <v>1.1E-4</v>
      </c>
      <c r="G26" s="132">
        <v>1.1E-4</v>
      </c>
      <c r="H26" s="132">
        <v>2.4353379500000001</v>
      </c>
      <c r="I26" s="2" t="str">
        <f t="shared" si="6"/>
        <v>DONATION</v>
      </c>
    </row>
    <row r="27" spans="1:9" s="3" customFormat="1" x14ac:dyDescent="0.25">
      <c r="A27" s="133">
        <v>43494</v>
      </c>
      <c r="B27" s="134">
        <v>0.50466435185185188</v>
      </c>
      <c r="C27" s="132" t="s">
        <v>489</v>
      </c>
      <c r="D27" s="132" t="s">
        <v>273</v>
      </c>
      <c r="E27" s="132" t="s">
        <v>12</v>
      </c>
      <c r="F27" s="132">
        <v>5.0000000000000002E-5</v>
      </c>
      <c r="G27" s="132">
        <v>5.0000000000000002E-5</v>
      </c>
      <c r="H27" s="132">
        <v>2.4352279499999998</v>
      </c>
      <c r="I27" s="2" t="str">
        <f t="shared" si="6"/>
        <v>DONATION</v>
      </c>
    </row>
    <row r="28" spans="1:9" s="3" customFormat="1" x14ac:dyDescent="0.25">
      <c r="A28" s="133">
        <v>43494</v>
      </c>
      <c r="B28" s="134">
        <v>0.50466435185185188</v>
      </c>
      <c r="C28" s="132" t="s">
        <v>490</v>
      </c>
      <c r="D28" s="132" t="s">
        <v>273</v>
      </c>
      <c r="E28" s="132" t="s">
        <v>12</v>
      </c>
      <c r="F28" s="132">
        <v>5.0000000000000002E-5</v>
      </c>
      <c r="G28" s="132">
        <v>5.0000000000000002E-5</v>
      </c>
      <c r="H28" s="132">
        <v>2.4351779499999999</v>
      </c>
      <c r="I28" s="2" t="str">
        <f t="shared" si="6"/>
        <v>DONATION</v>
      </c>
    </row>
    <row r="29" spans="1:9" s="3" customFormat="1" x14ac:dyDescent="0.25">
      <c r="A29" s="133">
        <v>43494</v>
      </c>
      <c r="B29" s="134">
        <v>0.14410879629629628</v>
      </c>
      <c r="C29" s="132" t="s">
        <v>491</v>
      </c>
      <c r="D29" s="132" t="s">
        <v>273</v>
      </c>
      <c r="E29" s="132" t="s">
        <v>12</v>
      </c>
      <c r="F29" s="132">
        <v>9.9807999999999993E-4</v>
      </c>
      <c r="G29" s="132">
        <v>9.9807999999999993E-4</v>
      </c>
      <c r="H29" s="132">
        <v>2.43512795</v>
      </c>
      <c r="I29" s="2" t="str">
        <f t="shared" si="6"/>
        <v>DONATION</v>
      </c>
    </row>
    <row r="30" spans="1:9" s="3" customFormat="1" x14ac:dyDescent="0.25">
      <c r="A30" s="133">
        <v>43494</v>
      </c>
      <c r="B30" s="134">
        <v>8.5138888888888889E-2</v>
      </c>
      <c r="C30" s="132" t="s">
        <v>492</v>
      </c>
      <c r="D30" s="132" t="s">
        <v>273</v>
      </c>
      <c r="E30" s="132" t="s">
        <v>12</v>
      </c>
      <c r="F30" s="132">
        <v>9.9807999999999993E-4</v>
      </c>
      <c r="G30" s="132">
        <v>9.9807999999999993E-4</v>
      </c>
      <c r="H30" s="132">
        <v>2.43412987</v>
      </c>
      <c r="I30" s="2" t="str">
        <f t="shared" si="6"/>
        <v>DONATION</v>
      </c>
    </row>
    <row r="31" spans="1:9" s="3" customFormat="1" x14ac:dyDescent="0.25">
      <c r="A31" s="133">
        <v>43491</v>
      </c>
      <c r="B31" s="134">
        <v>5.8668981481481482E-2</v>
      </c>
      <c r="C31" s="132" t="s">
        <v>493</v>
      </c>
      <c r="D31" s="132" t="s">
        <v>273</v>
      </c>
      <c r="E31" s="132" t="s">
        <v>12</v>
      </c>
      <c r="F31" s="132">
        <v>9.9807999999999993E-4</v>
      </c>
      <c r="G31" s="132">
        <v>9.9807999999999993E-4</v>
      </c>
      <c r="H31" s="132">
        <v>2.43313179</v>
      </c>
      <c r="I31" s="2" t="str">
        <f t="shared" si="6"/>
        <v>DONATION</v>
      </c>
    </row>
    <row r="32" spans="1:9" s="3" customFormat="1" x14ac:dyDescent="0.25">
      <c r="A32" s="133">
        <v>43490</v>
      </c>
      <c r="B32" s="134">
        <v>0.80379629629629623</v>
      </c>
      <c r="C32" s="132" t="s">
        <v>494</v>
      </c>
      <c r="D32" s="132" t="s">
        <v>273</v>
      </c>
      <c r="E32" s="132" t="s">
        <v>12</v>
      </c>
      <c r="F32" s="132">
        <v>0.01</v>
      </c>
      <c r="G32" s="132">
        <v>0.01</v>
      </c>
      <c r="H32" s="132">
        <v>2.43213371</v>
      </c>
      <c r="I32" s="2" t="str">
        <f t="shared" si="6"/>
        <v>DONATION</v>
      </c>
    </row>
    <row r="33" spans="1:9" s="3" customFormat="1" x14ac:dyDescent="0.25">
      <c r="A33" s="133">
        <v>43490</v>
      </c>
      <c r="B33" s="134">
        <v>0.17828703703703705</v>
      </c>
      <c r="C33" s="132" t="s">
        <v>495</v>
      </c>
      <c r="D33" s="132" t="s">
        <v>273</v>
      </c>
      <c r="E33" s="132" t="s">
        <v>12</v>
      </c>
      <c r="F33" s="132">
        <v>9.9807999999999993E-4</v>
      </c>
      <c r="G33" s="132">
        <v>9.9807999999999993E-4</v>
      </c>
      <c r="H33" s="132">
        <v>2.4221337100000002</v>
      </c>
      <c r="I33" s="2" t="str">
        <f t="shared" si="6"/>
        <v>DONATION</v>
      </c>
    </row>
    <row r="34" spans="1:9" s="3" customFormat="1" x14ac:dyDescent="0.25">
      <c r="A34" s="133">
        <v>43490</v>
      </c>
      <c r="B34" s="134">
        <v>0.11711805555555554</v>
      </c>
      <c r="C34" s="132" t="s">
        <v>496</v>
      </c>
      <c r="D34" s="132" t="s">
        <v>273</v>
      </c>
      <c r="E34" s="132" t="s">
        <v>12</v>
      </c>
      <c r="F34" s="132">
        <v>9.9807999999999993E-4</v>
      </c>
      <c r="G34" s="132">
        <v>9.9807999999999993E-4</v>
      </c>
      <c r="H34" s="132">
        <v>2.4211356300000002</v>
      </c>
      <c r="I34" s="2" t="str">
        <f t="shared" si="6"/>
        <v>DONATION</v>
      </c>
    </row>
    <row r="35" spans="1:9" s="3" customFormat="1" x14ac:dyDescent="0.25">
      <c r="A35" s="133">
        <v>43490</v>
      </c>
      <c r="B35" s="134">
        <v>9.9606481481481476E-2</v>
      </c>
      <c r="C35" s="132" t="s">
        <v>497</v>
      </c>
      <c r="D35" s="132" t="s">
        <v>273</v>
      </c>
      <c r="E35" s="132" t="s">
        <v>12</v>
      </c>
      <c r="F35" s="132">
        <v>9.9807999999999993E-4</v>
      </c>
      <c r="G35" s="132">
        <v>9.9807999999999993E-4</v>
      </c>
      <c r="H35" s="132">
        <v>2.4201375500000002</v>
      </c>
      <c r="I35" s="2" t="str">
        <f t="shared" si="6"/>
        <v>DONATION</v>
      </c>
    </row>
    <row r="36" spans="1:9" s="3" customFormat="1" x14ac:dyDescent="0.25">
      <c r="A36" s="133">
        <v>43489</v>
      </c>
      <c r="B36" s="134">
        <v>0.54629629629629628</v>
      </c>
      <c r="C36" s="132" t="s">
        <v>498</v>
      </c>
      <c r="D36" s="132" t="s">
        <v>273</v>
      </c>
      <c r="E36" s="132" t="s">
        <v>12</v>
      </c>
      <c r="F36" s="132">
        <v>1.4429640000000001E-2</v>
      </c>
      <c r="G36" s="132">
        <v>1.4429640000000001E-2</v>
      </c>
      <c r="H36" s="132">
        <v>2.4191394700000002</v>
      </c>
      <c r="I36" s="2" t="str">
        <f t="shared" si="6"/>
        <v>DONATION</v>
      </c>
    </row>
    <row r="37" spans="1:9" s="3" customFormat="1" x14ac:dyDescent="0.25">
      <c r="A37" s="133">
        <v>43488</v>
      </c>
      <c r="B37" s="134">
        <v>0.52958333333333341</v>
      </c>
      <c r="C37" s="132" t="s">
        <v>499</v>
      </c>
      <c r="D37" s="132" t="s">
        <v>273</v>
      </c>
      <c r="E37" s="132" t="s">
        <v>12</v>
      </c>
      <c r="F37" s="132">
        <v>1.5082949999999999E-2</v>
      </c>
      <c r="G37" s="132">
        <v>1.5082949999999999E-2</v>
      </c>
      <c r="H37" s="132">
        <v>2.4047098299999998</v>
      </c>
      <c r="I37" s="2" t="str">
        <f t="shared" si="6"/>
        <v>DONATION</v>
      </c>
    </row>
    <row r="38" spans="1:9" s="3" customFormat="1" x14ac:dyDescent="0.25">
      <c r="A38" s="133">
        <v>43481</v>
      </c>
      <c r="B38" s="134">
        <v>0.53017361111111116</v>
      </c>
      <c r="C38" s="132" t="s">
        <v>500</v>
      </c>
      <c r="D38" s="132" t="s">
        <v>273</v>
      </c>
      <c r="E38" s="132" t="s">
        <v>12</v>
      </c>
      <c r="F38" s="132">
        <v>1.5600620000000001E-2</v>
      </c>
      <c r="G38" s="132">
        <v>1.5600620000000001E-2</v>
      </c>
      <c r="H38" s="132">
        <v>2.3896268799999998</v>
      </c>
      <c r="I38" s="2" t="str">
        <f t="shared" si="6"/>
        <v>DONATION</v>
      </c>
    </row>
    <row r="39" spans="1:9" s="3" customFormat="1" x14ac:dyDescent="0.25">
      <c r="A39" s="133">
        <v>43475</v>
      </c>
      <c r="B39" s="134">
        <v>0.39231481481481478</v>
      </c>
      <c r="C39" s="132" t="s">
        <v>501</v>
      </c>
      <c r="D39" s="132" t="s">
        <v>273</v>
      </c>
      <c r="E39" s="132" t="s">
        <v>12</v>
      </c>
      <c r="F39" s="132">
        <v>8.3648100000000003E-3</v>
      </c>
      <c r="G39" s="132">
        <v>8.3648100000000003E-3</v>
      </c>
      <c r="H39" s="132">
        <v>2.3740262599999999</v>
      </c>
      <c r="I39" s="2" t="str">
        <f t="shared" si="6"/>
        <v>DONATION</v>
      </c>
    </row>
    <row r="40" spans="1:9" s="3" customFormat="1" x14ac:dyDescent="0.25">
      <c r="A40" s="133">
        <v>43474</v>
      </c>
      <c r="B40" s="134">
        <v>0.55189814814814808</v>
      </c>
      <c r="C40" s="132" t="s">
        <v>502</v>
      </c>
      <c r="D40" s="132" t="s">
        <v>273</v>
      </c>
      <c r="E40" s="132" t="s">
        <v>12</v>
      </c>
      <c r="F40" s="132">
        <v>1.27551E-2</v>
      </c>
      <c r="G40" s="132">
        <v>1.27551E-2</v>
      </c>
      <c r="H40" s="132">
        <v>2.3656614500000002</v>
      </c>
      <c r="I40" s="2" t="str">
        <f t="shared" si="6"/>
        <v>DONATION</v>
      </c>
    </row>
    <row r="41" spans="1:9" s="3" customFormat="1" x14ac:dyDescent="0.25">
      <c r="A41" s="133">
        <v>43472</v>
      </c>
      <c r="B41" s="134">
        <v>0.19539351851851852</v>
      </c>
      <c r="C41" s="132" t="s">
        <v>503</v>
      </c>
      <c r="D41" s="132" t="s">
        <v>273</v>
      </c>
      <c r="E41" s="132" t="s">
        <v>12</v>
      </c>
      <c r="F41" s="132">
        <v>1.2307999999999999E-4</v>
      </c>
      <c r="G41" s="132">
        <v>1.2307999999999999E-4</v>
      </c>
      <c r="H41" s="132">
        <v>2.35290635</v>
      </c>
      <c r="I41" s="2" t="str">
        <f t="shared" si="6"/>
        <v>DONATION</v>
      </c>
    </row>
    <row r="42" spans="1:9" s="3" customFormat="1" x14ac:dyDescent="0.25">
      <c r="A42" s="133">
        <v>43472</v>
      </c>
      <c r="B42" s="134">
        <v>0.19539351851851852</v>
      </c>
      <c r="C42" s="132" t="s">
        <v>504</v>
      </c>
      <c r="D42" s="132" t="s">
        <v>273</v>
      </c>
      <c r="E42" s="132" t="s">
        <v>12</v>
      </c>
      <c r="F42" s="132">
        <v>1.3730000000000001E-5</v>
      </c>
      <c r="G42" s="132">
        <v>1.3730000000000001E-5</v>
      </c>
      <c r="H42" s="132">
        <v>2.3527832700000002</v>
      </c>
      <c r="I42" s="2" t="str">
        <f t="shared" si="6"/>
        <v>DONATION</v>
      </c>
    </row>
    <row r="43" spans="1:9" s="3" customFormat="1" x14ac:dyDescent="0.25">
      <c r="A43" s="133">
        <v>43472</v>
      </c>
      <c r="B43" s="134">
        <v>0.1792013888888889</v>
      </c>
      <c r="C43" s="132" t="s">
        <v>505</v>
      </c>
      <c r="D43" s="132" t="s">
        <v>273</v>
      </c>
      <c r="E43" s="132" t="s">
        <v>12</v>
      </c>
      <c r="F43" s="132">
        <v>7.9259000000000003E-4</v>
      </c>
      <c r="G43" s="132">
        <v>7.9259000000000003E-4</v>
      </c>
      <c r="H43" s="132">
        <v>2.3527695400000002</v>
      </c>
      <c r="I43" s="2" t="str">
        <f t="shared" si="6"/>
        <v>DONATION</v>
      </c>
    </row>
    <row r="44" spans="1:9" s="3" customFormat="1" x14ac:dyDescent="0.25">
      <c r="A44" s="133">
        <v>43472</v>
      </c>
      <c r="B44" s="134">
        <v>0.10793981481481481</v>
      </c>
      <c r="C44" s="132" t="s">
        <v>506</v>
      </c>
      <c r="D44" s="132" t="s">
        <v>273</v>
      </c>
      <c r="E44" s="132" t="s">
        <v>12</v>
      </c>
      <c r="F44" s="132">
        <v>2.302E-5</v>
      </c>
      <c r="G44" s="132">
        <v>2.302E-5</v>
      </c>
      <c r="H44" s="132">
        <v>2.3519769500000001</v>
      </c>
      <c r="I44" s="2" t="str">
        <f t="shared" si="6"/>
        <v>DONATION</v>
      </c>
    </row>
    <row r="45" spans="1:9" s="3" customFormat="1" x14ac:dyDescent="0.25">
      <c r="A45" s="133">
        <v>43469</v>
      </c>
      <c r="B45" s="134">
        <v>0.91453703703703704</v>
      </c>
      <c r="C45" s="132" t="s">
        <v>507</v>
      </c>
      <c r="D45" s="132" t="s">
        <v>273</v>
      </c>
      <c r="E45" s="132" t="s">
        <v>12</v>
      </c>
      <c r="F45" s="132">
        <v>6.9620000000000001E-4</v>
      </c>
      <c r="G45" s="132">
        <v>6.9620000000000001E-4</v>
      </c>
      <c r="H45" s="132">
        <v>2.3519539300000001</v>
      </c>
      <c r="I45" s="2" t="str">
        <f t="shared" si="6"/>
        <v>DONATION</v>
      </c>
    </row>
    <row r="46" spans="1:9" s="3" customFormat="1" x14ac:dyDescent="0.25">
      <c r="A46" s="133">
        <v>43469</v>
      </c>
      <c r="B46" s="134">
        <v>0.45516203703703706</v>
      </c>
      <c r="C46" s="132" t="s">
        <v>508</v>
      </c>
      <c r="D46" s="132" t="s">
        <v>273</v>
      </c>
      <c r="E46" s="132" t="s">
        <v>12</v>
      </c>
      <c r="F46" s="132">
        <v>0.01</v>
      </c>
      <c r="G46" s="132">
        <v>0.01</v>
      </c>
      <c r="H46" s="132">
        <v>2.3512577299999999</v>
      </c>
      <c r="I46" s="2" t="str">
        <f t="shared" si="6"/>
        <v>DONATION</v>
      </c>
    </row>
    <row r="47" spans="1:9" s="3" customFormat="1" x14ac:dyDescent="0.25">
      <c r="A47" s="133">
        <v>43469</v>
      </c>
      <c r="B47" s="134">
        <v>0.35039351851851852</v>
      </c>
      <c r="C47" s="132" t="s">
        <v>509</v>
      </c>
      <c r="D47" s="132" t="s">
        <v>273</v>
      </c>
      <c r="E47" s="132" t="s">
        <v>12</v>
      </c>
      <c r="F47" s="132">
        <v>1.267427E-2</v>
      </c>
      <c r="G47" s="132">
        <v>1.267427E-2</v>
      </c>
      <c r="H47" s="132">
        <v>2.3412577300000001</v>
      </c>
      <c r="I47" s="2" t="str">
        <f t="shared" si="6"/>
        <v>DONATION</v>
      </c>
    </row>
    <row r="48" spans="1:9" s="3" customFormat="1" x14ac:dyDescent="0.25">
      <c r="A48" s="133">
        <v>43462</v>
      </c>
      <c r="B48" s="134">
        <v>0.91430555555555559</v>
      </c>
      <c r="C48" s="132" t="s">
        <v>510</v>
      </c>
      <c r="D48" s="132" t="s">
        <v>273</v>
      </c>
      <c r="E48" s="132" t="s">
        <v>12</v>
      </c>
      <c r="F48" s="132">
        <v>1.1675420000000001E-2</v>
      </c>
      <c r="G48" s="132">
        <v>1.1675420000000001E-2</v>
      </c>
      <c r="H48" s="132">
        <v>2.3285834599999999</v>
      </c>
      <c r="I48" s="2" t="str">
        <f t="shared" si="6"/>
        <v>DONATION</v>
      </c>
    </row>
    <row r="49" spans="1:9" s="3" customFormat="1" x14ac:dyDescent="0.25">
      <c r="A49" s="133">
        <v>43456</v>
      </c>
      <c r="B49" s="134">
        <v>0.60824074074074075</v>
      </c>
      <c r="C49" s="132" t="s">
        <v>511</v>
      </c>
      <c r="D49" s="132" t="s">
        <v>273</v>
      </c>
      <c r="E49" s="132" t="s">
        <v>12</v>
      </c>
      <c r="F49" s="132">
        <v>1.0672360000000001E-2</v>
      </c>
      <c r="G49" s="132">
        <v>1.0672360000000001E-2</v>
      </c>
      <c r="H49" s="132">
        <v>2.3169080399999999</v>
      </c>
      <c r="I49" s="2" t="str">
        <f t="shared" si="6"/>
        <v>DONATION</v>
      </c>
    </row>
    <row r="50" spans="1:9" s="3" customFormat="1" x14ac:dyDescent="0.25">
      <c r="A50" s="133">
        <v>43453</v>
      </c>
      <c r="B50" s="134">
        <v>0.44634259259259257</v>
      </c>
      <c r="C50" s="132" t="s">
        <v>512</v>
      </c>
      <c r="D50" s="132" t="s">
        <v>273</v>
      </c>
      <c r="E50" s="132" t="s">
        <v>12</v>
      </c>
      <c r="F50" s="132">
        <v>3.9730000000000001E-5</v>
      </c>
      <c r="G50" s="132">
        <v>3.9730000000000001E-5</v>
      </c>
      <c r="H50" s="132">
        <v>2.3062356799999999</v>
      </c>
      <c r="I50" s="2" t="str">
        <f t="shared" si="6"/>
        <v>DONATION</v>
      </c>
    </row>
    <row r="51" spans="1:9" s="3" customFormat="1" x14ac:dyDescent="0.25">
      <c r="A51" s="133">
        <v>43453</v>
      </c>
      <c r="B51" s="134">
        <v>0.40197916666666672</v>
      </c>
      <c r="C51" s="132" t="s">
        <v>513</v>
      </c>
      <c r="D51" s="132" t="s">
        <v>273</v>
      </c>
      <c r="E51" s="132" t="s">
        <v>12</v>
      </c>
      <c r="F51" s="132">
        <v>0.2</v>
      </c>
      <c r="G51" s="132">
        <v>0.2</v>
      </c>
      <c r="H51" s="132">
        <v>2.3061959500000002</v>
      </c>
      <c r="I51" s="2" t="str">
        <f t="shared" si="6"/>
        <v>DONATION</v>
      </c>
    </row>
    <row r="52" spans="1:9" s="3" customFormat="1" x14ac:dyDescent="0.25">
      <c r="A52" s="133">
        <v>43451</v>
      </c>
      <c r="B52" s="134">
        <v>0.75437500000000002</v>
      </c>
      <c r="C52" s="132" t="s">
        <v>514</v>
      </c>
      <c r="D52" s="132" t="s">
        <v>273</v>
      </c>
      <c r="E52" s="132" t="s">
        <v>12</v>
      </c>
      <c r="F52" s="132">
        <v>1</v>
      </c>
      <c r="G52" s="132">
        <v>1</v>
      </c>
      <c r="H52" s="132">
        <v>2.10619595</v>
      </c>
      <c r="I52" s="2" t="str">
        <f t="shared" si="6"/>
        <v>DONATION</v>
      </c>
    </row>
    <row r="53" spans="1:9" s="3" customFormat="1" x14ac:dyDescent="0.25">
      <c r="A53" s="133">
        <v>43450</v>
      </c>
      <c r="B53" s="134">
        <v>0.76031249999999995</v>
      </c>
      <c r="C53" s="132" t="s">
        <v>515</v>
      </c>
      <c r="D53" s="132" t="s">
        <v>273</v>
      </c>
      <c r="E53" s="132" t="s">
        <v>12</v>
      </c>
      <c r="F53" s="132">
        <v>8.9877599999999992E-3</v>
      </c>
      <c r="G53" s="132">
        <v>8.9877599999999992E-3</v>
      </c>
      <c r="H53" s="132">
        <v>1.10619595</v>
      </c>
      <c r="I53" s="2" t="str">
        <f t="shared" si="6"/>
        <v>DONATION</v>
      </c>
    </row>
    <row r="54" spans="1:9" s="3" customFormat="1" x14ac:dyDescent="0.25">
      <c r="A54" s="133">
        <v>43450</v>
      </c>
      <c r="B54" s="134">
        <v>0.12048611111111111</v>
      </c>
      <c r="C54" s="132" t="s">
        <v>516</v>
      </c>
      <c r="D54" s="132" t="s">
        <v>273</v>
      </c>
      <c r="E54" s="132" t="s">
        <v>12</v>
      </c>
      <c r="F54" s="132">
        <v>9.8079999999999996E-5</v>
      </c>
      <c r="G54" s="132">
        <v>9.8079999999999996E-5</v>
      </c>
      <c r="H54" s="132">
        <v>1.0972081899999999</v>
      </c>
      <c r="I54" s="2" t="str">
        <f t="shared" si="6"/>
        <v>DONATION</v>
      </c>
    </row>
    <row r="55" spans="1:9" s="3" customFormat="1" x14ac:dyDescent="0.25">
      <c r="A55" s="133">
        <v>43449</v>
      </c>
      <c r="B55" s="134">
        <v>0.51194444444444442</v>
      </c>
      <c r="C55" s="132" t="s">
        <v>517</v>
      </c>
      <c r="D55" s="132" t="s">
        <v>273</v>
      </c>
      <c r="E55" s="132" t="s">
        <v>12</v>
      </c>
      <c r="F55" s="132">
        <v>2.0000000000000001E-4</v>
      </c>
      <c r="G55" s="132">
        <v>2.0000000000000001E-4</v>
      </c>
      <c r="H55" s="132">
        <v>1.09711011</v>
      </c>
      <c r="I55" s="2" t="str">
        <f t="shared" si="6"/>
        <v>DONATION</v>
      </c>
    </row>
    <row r="56" spans="1:9" s="3" customFormat="1" x14ac:dyDescent="0.25">
      <c r="A56" s="133">
        <v>43449</v>
      </c>
      <c r="B56" s="134">
        <v>0.50692129629629623</v>
      </c>
      <c r="C56" s="132" t="s">
        <v>518</v>
      </c>
      <c r="D56" s="132" t="s">
        <v>273</v>
      </c>
      <c r="E56" s="132" t="s">
        <v>12</v>
      </c>
      <c r="F56" s="132">
        <v>1.7000000000000001E-4</v>
      </c>
      <c r="G56" s="132">
        <v>1.7000000000000001E-4</v>
      </c>
      <c r="H56" s="132">
        <v>1.09691011</v>
      </c>
      <c r="I56" s="2" t="str">
        <f t="shared" si="6"/>
        <v>DONATION</v>
      </c>
    </row>
    <row r="57" spans="1:9" s="3" customFormat="1" x14ac:dyDescent="0.25">
      <c r="A57" s="133">
        <v>43449</v>
      </c>
      <c r="B57" s="134">
        <v>0.5012847222222222</v>
      </c>
      <c r="C57" s="132" t="s">
        <v>519</v>
      </c>
      <c r="D57" s="132" t="s">
        <v>273</v>
      </c>
      <c r="E57" s="132" t="s">
        <v>12</v>
      </c>
      <c r="F57" s="132">
        <v>1.6999999999999999E-3</v>
      </c>
      <c r="G57" s="132">
        <v>1.6999999999999999E-3</v>
      </c>
      <c r="H57" s="132">
        <v>1.09674011</v>
      </c>
      <c r="I57" s="2" t="str">
        <f t="shared" si="6"/>
        <v>DONATION</v>
      </c>
    </row>
    <row r="58" spans="1:9" s="3" customFormat="1" x14ac:dyDescent="0.25">
      <c r="A58" s="133">
        <v>43449</v>
      </c>
      <c r="B58" s="134">
        <v>0.5012847222222222</v>
      </c>
      <c r="C58" s="132" t="s">
        <v>520</v>
      </c>
      <c r="D58" s="132" t="s">
        <v>273</v>
      </c>
      <c r="E58" s="132" t="s">
        <v>12</v>
      </c>
      <c r="F58" s="132">
        <v>6.0000000000000002E-5</v>
      </c>
      <c r="G58" s="132">
        <v>6.0000000000000002E-5</v>
      </c>
      <c r="H58" s="132">
        <v>1.09504011</v>
      </c>
      <c r="I58" s="2" t="str">
        <f t="shared" si="6"/>
        <v>DONATION</v>
      </c>
    </row>
    <row r="59" spans="1:9" s="3" customFormat="1" x14ac:dyDescent="0.25">
      <c r="A59" s="133">
        <v>43449</v>
      </c>
      <c r="B59" s="134">
        <v>0.5012847222222222</v>
      </c>
      <c r="C59" s="132" t="s">
        <v>521</v>
      </c>
      <c r="D59" s="132" t="s">
        <v>273</v>
      </c>
      <c r="E59" s="132" t="s">
        <v>12</v>
      </c>
      <c r="F59" s="132">
        <v>1.6999999999999999E-3</v>
      </c>
      <c r="G59" s="132">
        <v>1.6999999999999999E-3</v>
      </c>
      <c r="H59" s="132">
        <v>1.0949801100000001</v>
      </c>
      <c r="I59" s="2" t="str">
        <f t="shared" si="6"/>
        <v>DONATION</v>
      </c>
    </row>
    <row r="60" spans="1:9" s="3" customFormat="1" x14ac:dyDescent="0.25">
      <c r="A60" s="133">
        <v>43448</v>
      </c>
      <c r="B60" s="134">
        <v>0.4011805555555556</v>
      </c>
      <c r="C60" s="132" t="s">
        <v>522</v>
      </c>
      <c r="D60" s="132" t="s">
        <v>273</v>
      </c>
      <c r="E60" s="132" t="s">
        <v>12</v>
      </c>
      <c r="F60" s="132">
        <v>2.4630539999999999E-2</v>
      </c>
      <c r="G60" s="132">
        <v>2.4630539999999999E-2</v>
      </c>
      <c r="H60" s="132">
        <v>1.09328011</v>
      </c>
      <c r="I60" s="2" t="str">
        <f t="shared" si="6"/>
        <v>DONATION</v>
      </c>
    </row>
    <row r="61" spans="1:9" s="3" customFormat="1" x14ac:dyDescent="0.25">
      <c r="A61" s="133">
        <v>43445</v>
      </c>
      <c r="B61" s="134">
        <v>0.74228009259259264</v>
      </c>
      <c r="C61" s="132" t="s">
        <v>523</v>
      </c>
      <c r="D61" s="132" t="s">
        <v>273</v>
      </c>
      <c r="E61" s="132" t="s">
        <v>12</v>
      </c>
      <c r="F61" s="132">
        <v>1.0428E-4</v>
      </c>
      <c r="G61" s="132">
        <v>1.0428E-4</v>
      </c>
      <c r="H61" s="132">
        <v>1.06864957</v>
      </c>
      <c r="I61" s="2" t="str">
        <f t="shared" si="6"/>
        <v>DONATION</v>
      </c>
    </row>
    <row r="62" spans="1:9" s="3" customFormat="1" x14ac:dyDescent="0.25">
      <c r="A62" s="133">
        <v>43445</v>
      </c>
      <c r="B62" s="134">
        <v>0.74228009259259264</v>
      </c>
      <c r="C62" s="132" t="s">
        <v>524</v>
      </c>
      <c r="D62" s="132" t="s">
        <v>273</v>
      </c>
      <c r="E62" s="132" t="s">
        <v>12</v>
      </c>
      <c r="F62" s="132">
        <v>9.0000000000000006E-5</v>
      </c>
      <c r="G62" s="132">
        <v>9.0000000000000006E-5</v>
      </c>
      <c r="H62" s="132">
        <v>1.0685452900000001</v>
      </c>
      <c r="I62" s="2" t="str">
        <f t="shared" si="6"/>
        <v>DONATION</v>
      </c>
    </row>
    <row r="63" spans="1:9" s="3" customFormat="1" x14ac:dyDescent="0.25">
      <c r="A63" s="133">
        <v>43445</v>
      </c>
      <c r="B63" s="134">
        <v>0.74228009259259264</v>
      </c>
      <c r="C63" s="132" t="s">
        <v>525</v>
      </c>
      <c r="D63" s="132" t="s">
        <v>273</v>
      </c>
      <c r="E63" s="132" t="s">
        <v>12</v>
      </c>
      <c r="F63" s="132">
        <v>1.0406E-4</v>
      </c>
      <c r="G63" s="132">
        <v>1.0406E-4</v>
      </c>
      <c r="H63" s="132">
        <v>1.0684552899999999</v>
      </c>
      <c r="I63" s="2" t="str">
        <f t="shared" si="6"/>
        <v>DONATION</v>
      </c>
    </row>
    <row r="64" spans="1:9" s="3" customFormat="1" x14ac:dyDescent="0.25">
      <c r="A64" s="133">
        <v>43445</v>
      </c>
      <c r="B64" s="134">
        <v>0.74228009259259264</v>
      </c>
      <c r="C64" s="132" t="s">
        <v>526</v>
      </c>
      <c r="D64" s="132" t="s">
        <v>273</v>
      </c>
      <c r="E64" s="132" t="s">
        <v>12</v>
      </c>
      <c r="F64" s="132">
        <v>6.0829999999999999E-5</v>
      </c>
      <c r="G64" s="132">
        <v>6.0829999999999999E-5</v>
      </c>
      <c r="H64" s="132">
        <v>1.06835123</v>
      </c>
      <c r="I64" s="2" t="str">
        <f t="shared" si="6"/>
        <v>DONATION</v>
      </c>
    </row>
    <row r="65" spans="1:9" s="3" customFormat="1" x14ac:dyDescent="0.25">
      <c r="A65" s="133">
        <v>43445</v>
      </c>
      <c r="B65" s="134">
        <v>0.61148148148148151</v>
      </c>
      <c r="C65" s="132" t="s">
        <v>527</v>
      </c>
      <c r="D65" s="132" t="s">
        <v>273</v>
      </c>
      <c r="E65" s="132" t="s">
        <v>12</v>
      </c>
      <c r="F65" s="132">
        <v>6.0000000000000002E-5</v>
      </c>
      <c r="G65" s="132">
        <v>6.0000000000000002E-5</v>
      </c>
      <c r="H65" s="132">
        <v>1.0682904</v>
      </c>
      <c r="I65" s="2" t="str">
        <f t="shared" si="6"/>
        <v>DONATION</v>
      </c>
    </row>
    <row r="66" spans="1:9" s="3" customFormat="1" x14ac:dyDescent="0.25">
      <c r="A66" s="133">
        <v>43444</v>
      </c>
      <c r="B66" s="134">
        <v>0.49199074074074073</v>
      </c>
      <c r="C66" s="132" t="s">
        <v>528</v>
      </c>
      <c r="D66" s="132" t="s">
        <v>273</v>
      </c>
      <c r="E66" s="132" t="s">
        <v>12</v>
      </c>
      <c r="F66" s="132">
        <v>3.9951199999999996E-3</v>
      </c>
      <c r="G66" s="132">
        <v>3.9951199999999996E-3</v>
      </c>
      <c r="H66" s="132">
        <v>1.0682304</v>
      </c>
      <c r="I66" s="2" t="str">
        <f t="shared" si="6"/>
        <v>DONATION</v>
      </c>
    </row>
    <row r="67" spans="1:9" s="3" customFormat="1" x14ac:dyDescent="0.25">
      <c r="A67" s="133">
        <v>43444</v>
      </c>
      <c r="B67" s="134">
        <v>0.49199074074074073</v>
      </c>
      <c r="C67" s="132" t="s">
        <v>529</v>
      </c>
      <c r="D67" s="132" t="s">
        <v>273</v>
      </c>
      <c r="E67" s="132" t="s">
        <v>12</v>
      </c>
      <c r="F67" s="132">
        <v>1.982161E-2</v>
      </c>
      <c r="G67" s="132">
        <v>1.982161E-2</v>
      </c>
      <c r="H67" s="132">
        <v>1.0642352799999999</v>
      </c>
      <c r="I67" s="2" t="str">
        <f t="shared" si="6"/>
        <v>DONATION</v>
      </c>
    </row>
    <row r="68" spans="1:9" s="3" customFormat="1" x14ac:dyDescent="0.25">
      <c r="A68" s="133">
        <v>43443</v>
      </c>
      <c r="B68" s="134">
        <v>0.48745370370370367</v>
      </c>
      <c r="C68" s="132" t="s">
        <v>530</v>
      </c>
      <c r="D68" s="132" t="s">
        <v>273</v>
      </c>
      <c r="E68" s="132" t="s">
        <v>12</v>
      </c>
      <c r="F68" s="132">
        <v>5.7540000000000001E-5</v>
      </c>
      <c r="G68" s="132">
        <v>5.7540000000000001E-5</v>
      </c>
      <c r="H68" s="132">
        <v>1.04441367</v>
      </c>
      <c r="I68" s="2" t="str">
        <f t="shared" si="6"/>
        <v>DONATION</v>
      </c>
    </row>
    <row r="69" spans="1:9" s="3" customFormat="1" x14ac:dyDescent="0.25">
      <c r="A69" s="133">
        <v>43443</v>
      </c>
      <c r="B69" s="134">
        <v>0.46990740740740744</v>
      </c>
      <c r="C69" s="132" t="s">
        <v>531</v>
      </c>
      <c r="D69" s="132" t="s">
        <v>273</v>
      </c>
      <c r="E69" s="132" t="s">
        <v>12</v>
      </c>
      <c r="F69" s="132">
        <v>5.0000000000000002E-5</v>
      </c>
      <c r="G69" s="132">
        <v>5.0000000000000002E-5</v>
      </c>
      <c r="H69" s="132">
        <v>1.0443561299999999</v>
      </c>
      <c r="I69" s="2" t="str">
        <f t="shared" si="6"/>
        <v>DONATION</v>
      </c>
    </row>
    <row r="70" spans="1:9" s="3" customFormat="1" x14ac:dyDescent="0.25">
      <c r="A70" s="133">
        <v>43441</v>
      </c>
      <c r="B70" s="134">
        <v>0.20420138888888886</v>
      </c>
      <c r="C70" s="132" t="s">
        <v>532</v>
      </c>
      <c r="D70" s="132" t="s">
        <v>273</v>
      </c>
      <c r="E70" s="132" t="s">
        <v>12</v>
      </c>
      <c r="F70" s="132">
        <v>2.5420000000000001E-5</v>
      </c>
      <c r="G70" s="132">
        <v>2.5420000000000001E-5</v>
      </c>
      <c r="H70" s="132">
        <v>1.0443061300000001</v>
      </c>
      <c r="I70" s="2" t="str">
        <f t="shared" si="6"/>
        <v>DONATION</v>
      </c>
    </row>
    <row r="71" spans="1:9" s="3" customFormat="1" x14ac:dyDescent="0.25">
      <c r="A71" s="133">
        <v>43435</v>
      </c>
      <c r="B71" s="134">
        <v>0.49788194444444445</v>
      </c>
      <c r="C71" s="132" t="s">
        <v>533</v>
      </c>
      <c r="D71" s="132" t="s">
        <v>273</v>
      </c>
      <c r="E71" s="132" t="s">
        <v>12</v>
      </c>
      <c r="F71" s="132">
        <v>0.01</v>
      </c>
      <c r="G71" s="132">
        <v>0.01</v>
      </c>
      <c r="H71" s="132">
        <v>1.04428071</v>
      </c>
      <c r="I71" s="2" t="str">
        <f t="shared" si="6"/>
        <v>DONATION</v>
      </c>
    </row>
    <row r="72" spans="1:9" s="3" customFormat="1" x14ac:dyDescent="0.25">
      <c r="A72" s="133">
        <v>43434</v>
      </c>
      <c r="B72" s="134">
        <v>0.42349537037037038</v>
      </c>
      <c r="C72" s="132" t="s">
        <v>534</v>
      </c>
      <c r="D72" s="132" t="s">
        <v>273</v>
      </c>
      <c r="E72" s="132" t="s">
        <v>12</v>
      </c>
      <c r="F72" s="132">
        <v>1.177856E-2</v>
      </c>
      <c r="G72" s="132">
        <v>1.177856E-2</v>
      </c>
      <c r="H72" s="132">
        <v>1.03428071</v>
      </c>
      <c r="I72" s="2" t="str">
        <f t="shared" si="6"/>
        <v>DONATION</v>
      </c>
    </row>
    <row r="73" spans="1:9" s="3" customFormat="1" x14ac:dyDescent="0.25">
      <c r="A73" s="133">
        <v>43434</v>
      </c>
      <c r="B73" s="134">
        <v>3.6006944444444446E-2</v>
      </c>
      <c r="C73" s="132" t="s">
        <v>535</v>
      </c>
      <c r="D73" s="132" t="s">
        <v>273</v>
      </c>
      <c r="E73" s="132" t="s">
        <v>12</v>
      </c>
      <c r="F73" s="132">
        <v>5.4600000000000002E-6</v>
      </c>
      <c r="G73" s="132">
        <v>5.4600000000000002E-6</v>
      </c>
      <c r="H73" s="132">
        <v>1.02250215</v>
      </c>
      <c r="I73" s="2" t="str">
        <f t="shared" si="6"/>
        <v>DONATION</v>
      </c>
    </row>
    <row r="74" spans="1:9" s="3" customFormat="1" x14ac:dyDescent="0.25">
      <c r="A74" s="133">
        <v>43433</v>
      </c>
      <c r="B74" s="134">
        <v>0.91574074074074074</v>
      </c>
      <c r="C74" s="132" t="s">
        <v>536</v>
      </c>
      <c r="D74" s="132" t="s">
        <v>273</v>
      </c>
      <c r="E74" s="132" t="s">
        <v>12</v>
      </c>
      <c r="F74" s="132">
        <v>5.0000000000000002E-5</v>
      </c>
      <c r="G74" s="132">
        <v>5.0000000000000002E-5</v>
      </c>
      <c r="H74" s="132">
        <v>1.0224966900000001</v>
      </c>
      <c r="I74" s="2" t="str">
        <f t="shared" si="6"/>
        <v>DONATION</v>
      </c>
    </row>
    <row r="75" spans="1:9" s="3" customFormat="1" x14ac:dyDescent="0.25">
      <c r="A75" s="133">
        <v>43430</v>
      </c>
      <c r="B75" s="134">
        <v>0.99412037037037038</v>
      </c>
      <c r="C75" s="132" t="s">
        <v>537</v>
      </c>
      <c r="D75" s="132" t="s">
        <v>273</v>
      </c>
      <c r="E75" s="132" t="s">
        <v>12</v>
      </c>
      <c r="F75" s="132">
        <v>1</v>
      </c>
      <c r="G75" s="132">
        <v>1</v>
      </c>
      <c r="H75" s="132">
        <v>1.02244669</v>
      </c>
      <c r="I75" s="2" t="str">
        <f t="shared" si="6"/>
        <v>DONATION</v>
      </c>
    </row>
    <row r="76" spans="1:9" s="3" customFormat="1" x14ac:dyDescent="0.25">
      <c r="A76" s="133">
        <v>43430</v>
      </c>
      <c r="B76" s="134">
        <v>0.93178240740740748</v>
      </c>
      <c r="C76" s="132" t="s">
        <v>538</v>
      </c>
      <c r="D76" s="132" t="s">
        <v>273</v>
      </c>
      <c r="E76" s="132" t="s">
        <v>12</v>
      </c>
      <c r="F76" s="132">
        <v>2.2446689999999998E-2</v>
      </c>
      <c r="G76" s="132">
        <v>2.2446689999999998E-2</v>
      </c>
      <c r="H76" s="132">
        <v>2.2446689999999998E-2</v>
      </c>
      <c r="I76" s="2" t="str">
        <f t="shared" ref="I76" si="7">IF(E76="IN","DONATION","")</f>
        <v>DONATION</v>
      </c>
    </row>
    <row r="77" spans="1:9" s="3" customFormat="1" x14ac:dyDescent="0.25">
      <c r="A77" s="133">
        <v>43430</v>
      </c>
      <c r="B77" s="134">
        <v>0.79469907407407403</v>
      </c>
      <c r="C77" s="132" t="s">
        <v>539</v>
      </c>
      <c r="D77" s="132" t="s">
        <v>540</v>
      </c>
      <c r="E77" s="132" t="s">
        <v>19</v>
      </c>
      <c r="F77" s="132">
        <v>0.73393264999999996</v>
      </c>
      <c r="G77" s="132">
        <v>-0.73393459999999999</v>
      </c>
      <c r="H77" s="132">
        <v>0</v>
      </c>
      <c r="I77" s="3" t="s">
        <v>552</v>
      </c>
    </row>
    <row r="78" spans="1:9" s="3" customFormat="1" x14ac:dyDescent="0.25">
      <c r="A78" s="133">
        <v>43426</v>
      </c>
      <c r="B78" s="134">
        <v>0.67548611111111112</v>
      </c>
      <c r="C78" s="132" t="s">
        <v>541</v>
      </c>
      <c r="D78" s="132"/>
      <c r="E78" s="132" t="s">
        <v>472</v>
      </c>
      <c r="F78" s="132" t="s">
        <v>473</v>
      </c>
      <c r="G78" s="132">
        <v>-3.4000000000000001E-6</v>
      </c>
      <c r="H78" s="132">
        <v>0.73393459999999999</v>
      </c>
      <c r="I78" s="3" t="s">
        <v>550</v>
      </c>
    </row>
    <row r="79" spans="1:9" s="3" customFormat="1" x14ac:dyDescent="0.25">
      <c r="A79" s="133">
        <v>43426</v>
      </c>
      <c r="B79" s="134">
        <v>0.6728587962962963</v>
      </c>
      <c r="C79" s="132" t="s">
        <v>542</v>
      </c>
      <c r="D79" s="132"/>
      <c r="E79" s="132" t="s">
        <v>472</v>
      </c>
      <c r="F79" s="132" t="s">
        <v>473</v>
      </c>
      <c r="G79" s="132">
        <v>-3.2499999999999998E-6</v>
      </c>
      <c r="H79" s="132">
        <v>0.73393799999999998</v>
      </c>
      <c r="I79" s="3" t="s">
        <v>550</v>
      </c>
    </row>
    <row r="80" spans="1:9" s="3" customFormat="1" x14ac:dyDescent="0.25">
      <c r="A80" s="133">
        <v>43424</v>
      </c>
      <c r="B80" s="134">
        <v>0.89754629629629623</v>
      </c>
      <c r="C80" s="132" t="s">
        <v>543</v>
      </c>
      <c r="D80" s="132" t="s">
        <v>282</v>
      </c>
      <c r="E80" s="132" t="s">
        <v>19</v>
      </c>
      <c r="F80" s="132">
        <v>6.4299309999999998E-2</v>
      </c>
      <c r="G80" s="132">
        <v>-6.43016E-2</v>
      </c>
      <c r="H80" s="132">
        <v>0.73394124999999999</v>
      </c>
      <c r="I80" s="3" t="s">
        <v>551</v>
      </c>
    </row>
    <row r="81" spans="1:9" s="3" customFormat="1" x14ac:dyDescent="0.25">
      <c r="A81" s="133">
        <v>43424</v>
      </c>
      <c r="B81" s="134">
        <v>0.12246527777777778</v>
      </c>
      <c r="C81" s="132" t="s">
        <v>544</v>
      </c>
      <c r="D81" s="132"/>
      <c r="E81" s="132" t="s">
        <v>472</v>
      </c>
      <c r="F81" s="132" t="s">
        <v>473</v>
      </c>
      <c r="G81" s="132">
        <v>-3.4000000000000001E-6</v>
      </c>
      <c r="H81" s="132">
        <v>0.79824284999999995</v>
      </c>
      <c r="I81" s="3" t="s">
        <v>550</v>
      </c>
    </row>
    <row r="82" spans="1:9" s="3" customFormat="1" x14ac:dyDescent="0.25">
      <c r="A82" s="133">
        <v>43424</v>
      </c>
      <c r="B82" s="134">
        <v>0.12246527777777778</v>
      </c>
      <c r="C82" s="132" t="s">
        <v>545</v>
      </c>
      <c r="D82" s="132" t="s">
        <v>273</v>
      </c>
      <c r="E82" s="132" t="s">
        <v>12</v>
      </c>
      <c r="F82" s="132">
        <v>7.7777E-4</v>
      </c>
      <c r="G82" s="132">
        <v>7.7777E-4</v>
      </c>
      <c r="H82" s="132">
        <v>0.79824625000000005</v>
      </c>
      <c r="I82" s="2" t="str">
        <f t="shared" ref="I82" si="8">IF(E82="IN","DONATION","")</f>
        <v>DONATION</v>
      </c>
    </row>
    <row r="83" spans="1:9" s="3" customFormat="1" x14ac:dyDescent="0.25">
      <c r="A83" s="133">
        <v>43424</v>
      </c>
      <c r="B83" s="134">
        <v>7.1458333333333332E-2</v>
      </c>
      <c r="C83" s="132" t="s">
        <v>546</v>
      </c>
      <c r="D83" s="132"/>
      <c r="E83" s="132" t="s">
        <v>472</v>
      </c>
      <c r="F83" s="132" t="s">
        <v>473</v>
      </c>
      <c r="G83" s="132">
        <v>-2.5648000000000001E-4</v>
      </c>
      <c r="H83" s="132">
        <v>0.79746848000000004</v>
      </c>
      <c r="I83" s="3" t="s">
        <v>550</v>
      </c>
    </row>
    <row r="84" spans="1:9" s="3" customFormat="1" x14ac:dyDescent="0.25">
      <c r="A84" s="133">
        <v>43414</v>
      </c>
      <c r="B84" s="134">
        <v>0.79300925925925936</v>
      </c>
      <c r="C84" s="132" t="s">
        <v>416</v>
      </c>
      <c r="D84" s="132" t="s">
        <v>273</v>
      </c>
      <c r="E84" s="132" t="s">
        <v>12</v>
      </c>
      <c r="F84" s="132">
        <v>5.5269999999999998E-5</v>
      </c>
      <c r="G84" s="132">
        <v>5.5269999999999998E-5</v>
      </c>
      <c r="H84" s="132">
        <v>0.79772496000000004</v>
      </c>
      <c r="I84" s="2" t="str">
        <f t="shared" ref="I84:I118" si="9">IF(E84="IN","DONATION","")</f>
        <v>DONATION</v>
      </c>
    </row>
    <row r="85" spans="1:9" s="3" customFormat="1" x14ac:dyDescent="0.25">
      <c r="A85" s="133">
        <v>43413</v>
      </c>
      <c r="B85" s="134">
        <v>0.33814814814814814</v>
      </c>
      <c r="C85" s="132" t="s">
        <v>417</v>
      </c>
      <c r="D85" s="132" t="s">
        <v>273</v>
      </c>
      <c r="E85" s="132" t="s">
        <v>12</v>
      </c>
      <c r="F85" s="132">
        <v>3.5006E-3</v>
      </c>
      <c r="G85" s="132">
        <v>3.5006E-3</v>
      </c>
      <c r="H85" s="132">
        <v>0.79766968999999999</v>
      </c>
      <c r="I85" s="2" t="str">
        <f t="shared" si="9"/>
        <v>DONATION</v>
      </c>
    </row>
    <row r="86" spans="1:9" s="3" customFormat="1" x14ac:dyDescent="0.25">
      <c r="A86" s="133">
        <v>43410</v>
      </c>
      <c r="B86" s="134">
        <v>0.67469907407407403</v>
      </c>
      <c r="C86" s="132" t="s">
        <v>418</v>
      </c>
      <c r="D86" s="132" t="s">
        <v>273</v>
      </c>
      <c r="E86" s="132" t="s">
        <v>12</v>
      </c>
      <c r="F86" s="132">
        <v>4.1340000000000002E-2</v>
      </c>
      <c r="G86" s="132">
        <v>4.1340000000000002E-2</v>
      </c>
      <c r="H86" s="132">
        <v>0.79416909000000002</v>
      </c>
      <c r="I86" s="2" t="str">
        <f t="shared" si="9"/>
        <v>DONATION</v>
      </c>
    </row>
    <row r="87" spans="1:9" s="3" customFormat="1" x14ac:dyDescent="0.25">
      <c r="A87" s="133">
        <v>43409</v>
      </c>
      <c r="B87" s="134">
        <v>0.96489583333333329</v>
      </c>
      <c r="C87" s="132" t="s">
        <v>419</v>
      </c>
      <c r="D87" s="132" t="s">
        <v>273</v>
      </c>
      <c r="E87" s="132" t="s">
        <v>12</v>
      </c>
      <c r="F87" s="132">
        <v>9.9881899999999992E-3</v>
      </c>
      <c r="G87" s="132">
        <v>9.9881899999999992E-3</v>
      </c>
      <c r="H87" s="132">
        <v>0.75282908999999998</v>
      </c>
      <c r="I87" s="2" t="str">
        <f t="shared" si="9"/>
        <v>DONATION</v>
      </c>
    </row>
    <row r="88" spans="1:9" s="3" customFormat="1" x14ac:dyDescent="0.25">
      <c r="A88" s="133">
        <v>43408</v>
      </c>
      <c r="B88" s="134">
        <v>0.51265046296296302</v>
      </c>
      <c r="C88" s="132" t="s">
        <v>420</v>
      </c>
      <c r="D88" s="132" t="s">
        <v>273</v>
      </c>
      <c r="E88" s="132" t="s">
        <v>12</v>
      </c>
      <c r="F88" s="132">
        <v>6.2287999999999996E-3</v>
      </c>
      <c r="G88" s="132">
        <v>6.2287999999999996E-3</v>
      </c>
      <c r="H88" s="132">
        <v>0.74284090000000003</v>
      </c>
      <c r="I88" s="2" t="str">
        <f t="shared" si="9"/>
        <v>DONATION</v>
      </c>
    </row>
    <row r="89" spans="1:9" s="3" customFormat="1" x14ac:dyDescent="0.25">
      <c r="A89" s="133">
        <v>43407</v>
      </c>
      <c r="B89" s="134">
        <v>0.71548611111111116</v>
      </c>
      <c r="C89" s="132" t="s">
        <v>421</v>
      </c>
      <c r="D89" s="132" t="s">
        <v>273</v>
      </c>
      <c r="E89" s="132" t="s">
        <v>12</v>
      </c>
      <c r="F89" s="132">
        <v>4.2202100000000003E-3</v>
      </c>
      <c r="G89" s="132">
        <v>4.2202100000000003E-3</v>
      </c>
      <c r="H89" s="132">
        <v>0.73661209999999999</v>
      </c>
      <c r="I89" s="2" t="str">
        <f t="shared" si="9"/>
        <v>DONATION</v>
      </c>
    </row>
    <row r="90" spans="1:9" s="3" customFormat="1" x14ac:dyDescent="0.25">
      <c r="A90" s="133">
        <v>43405</v>
      </c>
      <c r="B90" s="134">
        <v>0.60923611111111109</v>
      </c>
      <c r="C90" s="132" t="s">
        <v>422</v>
      </c>
      <c r="D90" s="132" t="s">
        <v>273</v>
      </c>
      <c r="E90" s="132" t="s">
        <v>12</v>
      </c>
      <c r="F90" s="132">
        <v>0.01</v>
      </c>
      <c r="G90" s="132">
        <v>0.01</v>
      </c>
      <c r="H90" s="132">
        <v>0.73239189000000005</v>
      </c>
      <c r="I90" s="2" t="str">
        <f t="shared" si="9"/>
        <v>DONATION</v>
      </c>
    </row>
    <row r="91" spans="1:9" s="3" customFormat="1" x14ac:dyDescent="0.25">
      <c r="A91" s="133">
        <v>43399</v>
      </c>
      <c r="B91" s="134">
        <v>0.93548611111111113</v>
      </c>
      <c r="C91" s="132" t="s">
        <v>423</v>
      </c>
      <c r="D91" s="132" t="s">
        <v>273</v>
      </c>
      <c r="E91" s="132" t="s">
        <v>12</v>
      </c>
      <c r="F91" s="132">
        <v>1E-3</v>
      </c>
      <c r="G91" s="132">
        <v>1E-3</v>
      </c>
      <c r="H91" s="132">
        <v>0.72239189000000004</v>
      </c>
      <c r="I91" s="2" t="str">
        <f t="shared" si="9"/>
        <v>DONATION</v>
      </c>
    </row>
    <row r="92" spans="1:9" s="3" customFormat="1" x14ac:dyDescent="0.25">
      <c r="A92" s="133">
        <v>43399</v>
      </c>
      <c r="B92" s="134">
        <v>0.31097222222222221</v>
      </c>
      <c r="C92" s="132" t="s">
        <v>424</v>
      </c>
      <c r="D92" s="132" t="s">
        <v>273</v>
      </c>
      <c r="E92" s="132" t="s">
        <v>12</v>
      </c>
      <c r="F92" s="132">
        <v>4.5795899999999997E-3</v>
      </c>
      <c r="G92" s="132">
        <v>4.5795899999999997E-3</v>
      </c>
      <c r="H92" s="132">
        <v>0.72139189000000004</v>
      </c>
      <c r="I92" s="2" t="str">
        <f t="shared" si="9"/>
        <v>DONATION</v>
      </c>
    </row>
    <row r="93" spans="1:9" s="3" customFormat="1" x14ac:dyDescent="0.25">
      <c r="A93" s="133">
        <v>43395</v>
      </c>
      <c r="B93" s="134">
        <v>0.85449074074074083</v>
      </c>
      <c r="C93" s="132" t="s">
        <v>425</v>
      </c>
      <c r="D93" s="132" t="s">
        <v>273</v>
      </c>
      <c r="E93" s="132" t="s">
        <v>12</v>
      </c>
      <c r="F93" s="132">
        <v>1.432132E-2</v>
      </c>
      <c r="G93" s="132">
        <v>1.432132E-2</v>
      </c>
      <c r="H93" s="132">
        <v>0.71681229999999996</v>
      </c>
      <c r="I93" s="2" t="str">
        <f t="shared" si="9"/>
        <v>DONATION</v>
      </c>
    </row>
    <row r="94" spans="1:9" s="3" customFormat="1" x14ac:dyDescent="0.25">
      <c r="A94" s="133">
        <v>43394</v>
      </c>
      <c r="B94" s="134">
        <v>0.86490740740740746</v>
      </c>
      <c r="C94" s="132" t="s">
        <v>426</v>
      </c>
      <c r="D94" s="132" t="s">
        <v>273</v>
      </c>
      <c r="E94" s="132" t="s">
        <v>12</v>
      </c>
      <c r="F94" s="132">
        <v>4.4985299999999997E-3</v>
      </c>
      <c r="G94" s="132">
        <v>4.4985299999999997E-3</v>
      </c>
      <c r="H94" s="132">
        <v>0.70249097999999999</v>
      </c>
      <c r="I94" s="2" t="str">
        <f t="shared" si="9"/>
        <v>DONATION</v>
      </c>
    </row>
    <row r="95" spans="1:9" s="3" customFormat="1" x14ac:dyDescent="0.25">
      <c r="A95" s="133">
        <v>43394</v>
      </c>
      <c r="B95" s="134">
        <v>0.86490740740740746</v>
      </c>
      <c r="C95" s="132" t="s">
        <v>427</v>
      </c>
      <c r="D95" s="132" t="s">
        <v>273</v>
      </c>
      <c r="E95" s="132" t="s">
        <v>12</v>
      </c>
      <c r="F95" s="132">
        <v>1.1200679999999999E-2</v>
      </c>
      <c r="G95" s="132">
        <v>1.1200679999999999E-2</v>
      </c>
      <c r="H95" s="132">
        <v>0.69799244999999999</v>
      </c>
      <c r="I95" s="2" t="str">
        <f t="shared" si="9"/>
        <v>DONATION</v>
      </c>
    </row>
    <row r="96" spans="1:9" s="3" customFormat="1" x14ac:dyDescent="0.25">
      <c r="A96" s="133">
        <v>43393</v>
      </c>
      <c r="B96" s="134">
        <v>0.97170138888888891</v>
      </c>
      <c r="C96" s="132" t="s">
        <v>428</v>
      </c>
      <c r="D96" s="132" t="s">
        <v>273</v>
      </c>
      <c r="E96" s="132" t="s">
        <v>12</v>
      </c>
      <c r="F96" s="132">
        <v>4.4643800000000004E-3</v>
      </c>
      <c r="G96" s="132">
        <v>4.4643800000000004E-3</v>
      </c>
      <c r="H96" s="132">
        <v>0.68679177000000002</v>
      </c>
      <c r="I96" s="2" t="str">
        <f t="shared" si="9"/>
        <v>DONATION</v>
      </c>
    </row>
    <row r="97" spans="1:9" s="3" customFormat="1" x14ac:dyDescent="0.25">
      <c r="A97" s="133">
        <v>43393</v>
      </c>
      <c r="B97" s="134">
        <v>0.14685185185185184</v>
      </c>
      <c r="C97" s="132" t="s">
        <v>429</v>
      </c>
      <c r="D97" s="132" t="s">
        <v>273</v>
      </c>
      <c r="E97" s="132" t="s">
        <v>12</v>
      </c>
      <c r="F97" s="132">
        <v>2.6221399999999998E-3</v>
      </c>
      <c r="G97" s="132">
        <v>2.6221399999999998E-3</v>
      </c>
      <c r="H97" s="132">
        <v>0.68232738999999998</v>
      </c>
      <c r="I97" s="2" t="str">
        <f t="shared" si="9"/>
        <v>DONATION</v>
      </c>
    </row>
    <row r="98" spans="1:9" s="3" customFormat="1" x14ac:dyDescent="0.25">
      <c r="A98" s="133">
        <v>43391</v>
      </c>
      <c r="B98" s="134">
        <v>0.63622685185185179</v>
      </c>
      <c r="C98" s="132" t="s">
        <v>430</v>
      </c>
      <c r="D98" s="132" t="s">
        <v>273</v>
      </c>
      <c r="E98" s="132" t="s">
        <v>12</v>
      </c>
      <c r="F98" s="132">
        <v>4.6543019999999997E-2</v>
      </c>
      <c r="G98" s="132">
        <v>4.6543019999999997E-2</v>
      </c>
      <c r="H98" s="132">
        <v>0.67970525000000004</v>
      </c>
      <c r="I98" s="2" t="str">
        <f t="shared" si="9"/>
        <v>DONATION</v>
      </c>
    </row>
    <row r="99" spans="1:9" s="3" customFormat="1" x14ac:dyDescent="0.25">
      <c r="A99" s="133">
        <v>43391</v>
      </c>
      <c r="B99" s="134">
        <v>0.60635416666666664</v>
      </c>
      <c r="C99" s="132" t="s">
        <v>431</v>
      </c>
      <c r="D99" s="132" t="s">
        <v>273</v>
      </c>
      <c r="E99" s="132" t="s">
        <v>12</v>
      </c>
      <c r="F99" s="132">
        <v>2.2752169999999999E-2</v>
      </c>
      <c r="G99" s="132">
        <v>2.2752169999999999E-2</v>
      </c>
      <c r="H99" s="132">
        <v>0.63316223000000005</v>
      </c>
      <c r="I99" s="2" t="str">
        <f t="shared" si="9"/>
        <v>DONATION</v>
      </c>
    </row>
    <row r="100" spans="1:9" s="3" customFormat="1" x14ac:dyDescent="0.25">
      <c r="A100" s="133">
        <v>43389</v>
      </c>
      <c r="B100" s="134">
        <v>0.19010416666666666</v>
      </c>
      <c r="C100" s="132" t="s">
        <v>432</v>
      </c>
      <c r="D100" s="132" t="s">
        <v>273</v>
      </c>
      <c r="E100" s="132" t="s">
        <v>12</v>
      </c>
      <c r="F100" s="132">
        <v>0.25837778</v>
      </c>
      <c r="G100" s="132">
        <v>0.25837778</v>
      </c>
      <c r="H100" s="132">
        <v>0.61041005999999998</v>
      </c>
      <c r="I100" s="2" t="str">
        <f t="shared" si="9"/>
        <v>DONATION</v>
      </c>
    </row>
    <row r="101" spans="1:9" s="3" customFormat="1" x14ac:dyDescent="0.25">
      <c r="A101" s="133">
        <v>43386</v>
      </c>
      <c r="B101" s="134">
        <v>0.59034722222222225</v>
      </c>
      <c r="C101" s="132" t="s">
        <v>433</v>
      </c>
      <c r="D101" s="132" t="s">
        <v>273</v>
      </c>
      <c r="E101" s="132" t="s">
        <v>12</v>
      </c>
      <c r="F101" s="132">
        <v>1.7328300000000001E-3</v>
      </c>
      <c r="G101" s="132">
        <v>1.7328300000000001E-3</v>
      </c>
      <c r="H101" s="132">
        <v>0.35203227999999998</v>
      </c>
      <c r="I101" s="2" t="str">
        <f t="shared" si="9"/>
        <v>DONATION</v>
      </c>
    </row>
    <row r="102" spans="1:9" s="3" customFormat="1" x14ac:dyDescent="0.25">
      <c r="A102" s="133">
        <v>43385</v>
      </c>
      <c r="B102" s="134">
        <v>0.29700231481481482</v>
      </c>
      <c r="C102" s="132" t="s">
        <v>434</v>
      </c>
      <c r="D102" s="132" t="s">
        <v>273</v>
      </c>
      <c r="E102" s="132" t="s">
        <v>12</v>
      </c>
      <c r="F102" s="132">
        <v>4.5253899999999998E-3</v>
      </c>
      <c r="G102" s="132">
        <v>4.5253899999999998E-3</v>
      </c>
      <c r="H102" s="132">
        <v>0.35029945000000001</v>
      </c>
      <c r="I102" s="2" t="str">
        <f t="shared" si="9"/>
        <v>DONATION</v>
      </c>
    </row>
    <row r="103" spans="1:9" s="3" customFormat="1" x14ac:dyDescent="0.25">
      <c r="A103" s="133">
        <v>43383</v>
      </c>
      <c r="B103" s="134">
        <v>0.29943287037037036</v>
      </c>
      <c r="C103" s="132" t="s">
        <v>435</v>
      </c>
      <c r="D103" s="132" t="s">
        <v>273</v>
      </c>
      <c r="E103" s="132" t="s">
        <v>12</v>
      </c>
      <c r="F103" s="132">
        <v>9.8619000000000007E-4</v>
      </c>
      <c r="G103" s="132">
        <v>9.8619000000000007E-4</v>
      </c>
      <c r="H103" s="132">
        <v>0.34577405999999999</v>
      </c>
      <c r="I103" s="2" t="str">
        <f t="shared" si="9"/>
        <v>DONATION</v>
      </c>
    </row>
    <row r="104" spans="1:9" s="3" customFormat="1" x14ac:dyDescent="0.25">
      <c r="A104" s="133">
        <v>43381</v>
      </c>
      <c r="B104" s="134">
        <v>0.41518518518518516</v>
      </c>
      <c r="C104" s="132" t="s">
        <v>436</v>
      </c>
      <c r="D104" s="132" t="s">
        <v>273</v>
      </c>
      <c r="E104" s="132" t="s">
        <v>12</v>
      </c>
      <c r="F104" s="132">
        <v>1.02703E-3</v>
      </c>
      <c r="G104" s="132">
        <v>1.02703E-3</v>
      </c>
      <c r="H104" s="132">
        <v>0.34478787</v>
      </c>
      <c r="I104" s="2" t="str">
        <f t="shared" si="9"/>
        <v>DONATION</v>
      </c>
    </row>
    <row r="105" spans="1:9" s="3" customFormat="1" x14ac:dyDescent="0.25">
      <c r="A105" s="133">
        <v>43381</v>
      </c>
      <c r="B105" s="134">
        <v>4.3692129629629629E-2</v>
      </c>
      <c r="C105" s="132" t="s">
        <v>437</v>
      </c>
      <c r="D105" s="132" t="s">
        <v>273</v>
      </c>
      <c r="E105" s="132" t="s">
        <v>12</v>
      </c>
      <c r="F105" s="132">
        <v>4.8266999999999998E-4</v>
      </c>
      <c r="G105" s="132">
        <v>4.8266999999999998E-4</v>
      </c>
      <c r="H105" s="132">
        <v>0.34376084000000001</v>
      </c>
      <c r="I105" s="2" t="str">
        <f t="shared" si="9"/>
        <v>DONATION</v>
      </c>
    </row>
    <row r="106" spans="1:9" s="3" customFormat="1" x14ac:dyDescent="0.25">
      <c r="A106" s="133">
        <v>43380</v>
      </c>
      <c r="B106" s="134">
        <v>0.87299768518518517</v>
      </c>
      <c r="C106" s="114" t="s">
        <v>438</v>
      </c>
      <c r="D106" s="132" t="s">
        <v>273</v>
      </c>
      <c r="E106" s="132" t="s">
        <v>12</v>
      </c>
      <c r="F106" s="132">
        <v>9.6206000000000004E-4</v>
      </c>
      <c r="G106" s="132">
        <v>9.6206000000000004E-4</v>
      </c>
      <c r="H106" s="132">
        <v>0.34327816999999999</v>
      </c>
      <c r="I106" s="2" t="str">
        <f t="shared" si="9"/>
        <v>DONATION</v>
      </c>
    </row>
    <row r="107" spans="1:9" s="3" customFormat="1" x14ac:dyDescent="0.25">
      <c r="A107" s="133">
        <v>43380</v>
      </c>
      <c r="B107" s="134">
        <v>0.72233796296296304</v>
      </c>
      <c r="C107" s="132" t="s">
        <v>439</v>
      </c>
      <c r="D107" s="132" t="s">
        <v>273</v>
      </c>
      <c r="E107" s="132" t="s">
        <v>12</v>
      </c>
      <c r="F107" s="132">
        <v>5.6061000000000001E-4</v>
      </c>
      <c r="G107" s="132">
        <v>5.6061000000000001E-4</v>
      </c>
      <c r="H107" s="132">
        <v>0.34231611000000001</v>
      </c>
      <c r="I107" s="2" t="str">
        <f t="shared" si="9"/>
        <v>DONATION</v>
      </c>
    </row>
    <row r="108" spans="1:9" s="3" customFormat="1" x14ac:dyDescent="0.25">
      <c r="A108" s="133">
        <v>43378</v>
      </c>
      <c r="B108" s="134">
        <v>0.83777777777777773</v>
      </c>
      <c r="C108" s="132" t="s">
        <v>440</v>
      </c>
      <c r="D108" s="132" t="s">
        <v>273</v>
      </c>
      <c r="E108" s="132" t="s">
        <v>12</v>
      </c>
      <c r="F108" s="132">
        <v>5.5192000000000001E-4</v>
      </c>
      <c r="G108" s="132">
        <v>5.5192000000000001E-4</v>
      </c>
      <c r="H108" s="132">
        <v>0.34175549999999999</v>
      </c>
      <c r="I108" s="2" t="str">
        <f t="shared" si="9"/>
        <v>DONATION</v>
      </c>
    </row>
    <row r="109" spans="1:9" s="3" customFormat="1" x14ac:dyDescent="0.25">
      <c r="A109" s="133">
        <v>43378</v>
      </c>
      <c r="B109" s="134">
        <v>0.39466435185185184</v>
      </c>
      <c r="C109" s="132" t="s">
        <v>441</v>
      </c>
      <c r="D109" s="132" t="s">
        <v>273</v>
      </c>
      <c r="E109" s="132" t="s">
        <v>12</v>
      </c>
      <c r="F109" s="132">
        <v>3.9175E-3</v>
      </c>
      <c r="G109" s="132">
        <v>3.9175E-3</v>
      </c>
      <c r="H109" s="132">
        <v>0.34120358000000001</v>
      </c>
      <c r="I109" s="2" t="str">
        <f t="shared" si="9"/>
        <v>DONATION</v>
      </c>
    </row>
    <row r="110" spans="1:9" s="3" customFormat="1" x14ac:dyDescent="0.25">
      <c r="A110" s="133">
        <v>43377</v>
      </c>
      <c r="B110" s="134">
        <v>0.23826388888888891</v>
      </c>
      <c r="C110" s="132" t="s">
        <v>442</v>
      </c>
      <c r="D110" s="132" t="s">
        <v>273</v>
      </c>
      <c r="E110" s="132" t="s">
        <v>12</v>
      </c>
      <c r="F110" s="132">
        <v>5.5508E-4</v>
      </c>
      <c r="G110" s="132">
        <v>5.5508E-4</v>
      </c>
      <c r="H110" s="132">
        <v>0.33728607999999999</v>
      </c>
      <c r="I110" s="2" t="str">
        <f t="shared" si="9"/>
        <v>DONATION</v>
      </c>
    </row>
    <row r="111" spans="1:9" s="3" customFormat="1" x14ac:dyDescent="0.25">
      <c r="A111" s="133">
        <v>43376</v>
      </c>
      <c r="B111" s="134">
        <v>0.70795138888888898</v>
      </c>
      <c r="C111" s="132" t="s">
        <v>443</v>
      </c>
      <c r="D111" s="132" t="s">
        <v>273</v>
      </c>
      <c r="E111" s="132" t="s">
        <v>12</v>
      </c>
      <c r="F111" s="132">
        <v>9.9807999999999993E-4</v>
      </c>
      <c r="G111" s="132">
        <v>9.9807999999999993E-4</v>
      </c>
      <c r="H111" s="132">
        <v>0.336731</v>
      </c>
      <c r="I111" s="2" t="str">
        <f t="shared" si="9"/>
        <v>DONATION</v>
      </c>
    </row>
    <row r="112" spans="1:9" s="3" customFormat="1" x14ac:dyDescent="0.25">
      <c r="A112" s="133">
        <v>43376</v>
      </c>
      <c r="B112" s="134">
        <v>0.29733796296296294</v>
      </c>
      <c r="C112" s="132" t="s">
        <v>444</v>
      </c>
      <c r="D112" s="132" t="s">
        <v>273</v>
      </c>
      <c r="E112" s="132" t="s">
        <v>12</v>
      </c>
      <c r="F112" s="132">
        <v>3.9894000000000003E-4</v>
      </c>
      <c r="G112" s="132">
        <v>3.9894000000000003E-4</v>
      </c>
      <c r="H112" s="132">
        <v>0.33573291999999999</v>
      </c>
      <c r="I112" s="2" t="str">
        <f t="shared" si="9"/>
        <v>DONATION</v>
      </c>
    </row>
    <row r="113" spans="1:10" s="3" customFormat="1" x14ac:dyDescent="0.25">
      <c r="A113" s="133">
        <v>43376</v>
      </c>
      <c r="B113" s="134">
        <v>0.25393518518518515</v>
      </c>
      <c r="C113" s="132" t="s">
        <v>445</v>
      </c>
      <c r="D113" s="132" t="s">
        <v>273</v>
      </c>
      <c r="E113" s="132" t="s">
        <v>12</v>
      </c>
      <c r="F113" s="132">
        <v>1.0755999999999999E-4</v>
      </c>
      <c r="G113" s="132">
        <v>1.0755999999999999E-4</v>
      </c>
      <c r="H113" s="132">
        <v>0.33533397999999998</v>
      </c>
      <c r="I113" s="2" t="str">
        <f t="shared" si="9"/>
        <v>DONATION</v>
      </c>
    </row>
    <row r="114" spans="1:10" s="3" customFormat="1" x14ac:dyDescent="0.25">
      <c r="A114" s="133">
        <v>43376</v>
      </c>
      <c r="B114" s="134">
        <v>0.25105324074074076</v>
      </c>
      <c r="C114" s="132" t="s">
        <v>446</v>
      </c>
      <c r="D114" s="132" t="s">
        <v>273</v>
      </c>
      <c r="E114" s="132" t="s">
        <v>12</v>
      </c>
      <c r="F114" s="132">
        <v>9.7759999999999999E-5</v>
      </c>
      <c r="G114" s="132">
        <v>9.7759999999999999E-5</v>
      </c>
      <c r="H114" s="132">
        <v>0.33522642000000002</v>
      </c>
      <c r="I114" s="2" t="str">
        <f t="shared" si="9"/>
        <v>DONATION</v>
      </c>
    </row>
    <row r="115" spans="1:10" s="3" customFormat="1" x14ac:dyDescent="0.25">
      <c r="A115" s="133">
        <v>43374</v>
      </c>
      <c r="B115" s="134">
        <v>0.77091435185185186</v>
      </c>
      <c r="C115" s="132" t="s">
        <v>447</v>
      </c>
      <c r="D115" s="132" t="s">
        <v>273</v>
      </c>
      <c r="E115" s="132" t="s">
        <v>12</v>
      </c>
      <c r="F115" s="132">
        <v>3.7793599999999998E-3</v>
      </c>
      <c r="G115" s="132">
        <v>3.7793599999999998E-3</v>
      </c>
      <c r="H115" s="132">
        <v>0.33512866000000002</v>
      </c>
      <c r="I115" s="2" t="str">
        <f t="shared" si="9"/>
        <v>DONATION</v>
      </c>
    </row>
    <row r="116" spans="1:10" s="3" customFormat="1" x14ac:dyDescent="0.25">
      <c r="A116" s="133">
        <v>43374</v>
      </c>
      <c r="B116" s="134">
        <v>0.75914351851851858</v>
      </c>
      <c r="C116" s="132" t="s">
        <v>448</v>
      </c>
      <c r="D116" s="132" t="s">
        <v>273</v>
      </c>
      <c r="E116" s="132" t="s">
        <v>12</v>
      </c>
      <c r="F116" s="132">
        <v>0.01</v>
      </c>
      <c r="G116" s="132">
        <v>0.01</v>
      </c>
      <c r="H116" s="132">
        <v>0.33134930000000001</v>
      </c>
      <c r="I116" s="2" t="str">
        <f t="shared" si="9"/>
        <v>DONATION</v>
      </c>
    </row>
    <row r="117" spans="1:10" s="3" customFormat="1" x14ac:dyDescent="0.25">
      <c r="A117" s="133">
        <v>43374</v>
      </c>
      <c r="B117" s="134">
        <v>0.38067129629629631</v>
      </c>
      <c r="C117" s="132" t="s">
        <v>449</v>
      </c>
      <c r="D117" s="132" t="s">
        <v>273</v>
      </c>
      <c r="E117" s="132" t="s">
        <v>12</v>
      </c>
      <c r="F117" s="132">
        <v>3.7860099999999998E-3</v>
      </c>
      <c r="G117" s="132">
        <v>3.7860099999999998E-3</v>
      </c>
      <c r="H117" s="132">
        <v>0.3213493</v>
      </c>
      <c r="I117" s="2" t="str">
        <f t="shared" si="9"/>
        <v>DONATION</v>
      </c>
    </row>
    <row r="118" spans="1:10" s="3" customFormat="1" x14ac:dyDescent="0.25">
      <c r="A118" s="133">
        <v>43373</v>
      </c>
      <c r="B118" s="134">
        <v>0.99753472222222228</v>
      </c>
      <c r="C118" s="132" t="s">
        <v>450</v>
      </c>
      <c r="D118" s="132" t="s">
        <v>273</v>
      </c>
      <c r="E118" s="132" t="s">
        <v>12</v>
      </c>
      <c r="F118" s="132">
        <v>9.9807999999999993E-4</v>
      </c>
      <c r="G118" s="132">
        <v>9.9807999999999993E-4</v>
      </c>
      <c r="H118" s="132">
        <v>0.31756329</v>
      </c>
      <c r="I118" s="2" t="str">
        <f t="shared" si="9"/>
        <v>DONATION</v>
      </c>
    </row>
    <row r="119" spans="1:10" s="3" customFormat="1" x14ac:dyDescent="0.25">
      <c r="A119" s="133">
        <v>43373</v>
      </c>
      <c r="B119" s="134">
        <v>0.51290509259259254</v>
      </c>
      <c r="C119" s="132" t="s">
        <v>451</v>
      </c>
      <c r="D119" s="132" t="s">
        <v>273</v>
      </c>
      <c r="E119" s="132" t="s">
        <v>12</v>
      </c>
      <c r="F119" s="132">
        <v>9.3283600000000008E-3</v>
      </c>
      <c r="G119" s="132">
        <v>9.3283600000000008E-3</v>
      </c>
      <c r="H119" s="132">
        <v>0.31656520999999999</v>
      </c>
      <c r="I119" s="2" t="str">
        <f t="shared" ref="I119:I121" si="10">IF(E119="IN","DONATION","")</f>
        <v>DONATION</v>
      </c>
    </row>
    <row r="120" spans="1:10" s="3" customFormat="1" x14ac:dyDescent="0.25">
      <c r="A120" s="133">
        <v>43370</v>
      </c>
      <c r="B120" s="134">
        <v>0.74525462962962974</v>
      </c>
      <c r="C120" s="132" t="s">
        <v>395</v>
      </c>
      <c r="D120" s="132" t="s">
        <v>282</v>
      </c>
      <c r="E120" s="132" t="s">
        <v>19</v>
      </c>
      <c r="F120" s="132">
        <v>0.1</v>
      </c>
      <c r="G120" s="132">
        <v>-0.10000379</v>
      </c>
      <c r="H120" s="132">
        <v>0.30723685000000001</v>
      </c>
      <c r="I120" s="50" t="s">
        <v>127</v>
      </c>
      <c r="J120" s="12" t="s">
        <v>110</v>
      </c>
    </row>
    <row r="121" spans="1:10" s="3" customFormat="1" x14ac:dyDescent="0.25">
      <c r="A121" s="133">
        <v>43362</v>
      </c>
      <c r="B121" s="134">
        <v>1.1921296296296298E-2</v>
      </c>
      <c r="C121" s="132" t="s">
        <v>396</v>
      </c>
      <c r="D121" s="132" t="s">
        <v>273</v>
      </c>
      <c r="E121" s="132" t="s">
        <v>12</v>
      </c>
      <c r="F121" s="132">
        <v>1.73054E-3</v>
      </c>
      <c r="G121" s="132">
        <v>1.73054E-3</v>
      </c>
      <c r="H121" s="132">
        <v>0.40724063999999999</v>
      </c>
      <c r="I121" s="2" t="str">
        <f t="shared" si="10"/>
        <v>DONATION</v>
      </c>
    </row>
    <row r="122" spans="1:10" s="3" customFormat="1" x14ac:dyDescent="0.25">
      <c r="A122" s="133">
        <v>43360</v>
      </c>
      <c r="B122" s="134">
        <v>0.24355324074074072</v>
      </c>
      <c r="C122" s="132" t="s">
        <v>397</v>
      </c>
      <c r="D122" s="132" t="s">
        <v>273</v>
      </c>
      <c r="E122" s="132" t="s">
        <v>12</v>
      </c>
      <c r="F122" s="132">
        <v>2.4823120000000001E-2</v>
      </c>
      <c r="G122" s="132">
        <v>2.4823120000000001E-2</v>
      </c>
      <c r="H122" s="132">
        <v>0.40551009999999998</v>
      </c>
      <c r="I122" s="2" t="str">
        <f t="shared" ref="I122" si="11">IF(E122="IN","DONATION","")</f>
        <v>DONATION</v>
      </c>
    </row>
    <row r="123" spans="1:10" s="3" customFormat="1" x14ac:dyDescent="0.25">
      <c r="A123" s="133">
        <v>43358</v>
      </c>
      <c r="B123" s="134">
        <v>0.47521990740740744</v>
      </c>
      <c r="C123" s="132" t="s">
        <v>398</v>
      </c>
      <c r="D123" s="132" t="s">
        <v>273</v>
      </c>
      <c r="E123" s="132" t="s">
        <v>12</v>
      </c>
      <c r="F123" s="132">
        <v>1.1640800000000001E-3</v>
      </c>
      <c r="G123" s="132">
        <v>1.1640800000000001E-3</v>
      </c>
      <c r="H123" s="132">
        <v>0.38068698000000001</v>
      </c>
      <c r="I123" s="2" t="str">
        <f t="shared" ref="I123" si="12">IF(E123="IN","DONATION","")</f>
        <v>DONATION</v>
      </c>
    </row>
    <row r="124" spans="1:10" s="3" customFormat="1" x14ac:dyDescent="0.25">
      <c r="A124" s="133">
        <v>43354</v>
      </c>
      <c r="B124" s="134">
        <v>0.93827546296296294</v>
      </c>
      <c r="C124" s="132" t="s">
        <v>399</v>
      </c>
      <c r="D124" s="132" t="s">
        <v>273</v>
      </c>
      <c r="E124" s="132" t="s">
        <v>12</v>
      </c>
      <c r="F124" s="132">
        <v>2.3221700000000001E-3</v>
      </c>
      <c r="G124" s="132">
        <v>2.3221700000000001E-3</v>
      </c>
      <c r="H124" s="132">
        <v>0.3795229</v>
      </c>
      <c r="I124" s="2" t="str">
        <f t="shared" ref="I124" si="13">IF(E124="IN","DONATION","")</f>
        <v>DONATION</v>
      </c>
    </row>
    <row r="125" spans="1:10" s="3" customFormat="1" x14ac:dyDescent="0.25">
      <c r="A125" s="133">
        <v>43349</v>
      </c>
      <c r="B125" s="134">
        <v>6.1562499999999999E-2</v>
      </c>
      <c r="C125" s="114" t="s">
        <v>400</v>
      </c>
      <c r="D125" s="132" t="s">
        <v>273</v>
      </c>
      <c r="E125" s="132" t="s">
        <v>12</v>
      </c>
      <c r="F125" s="132">
        <v>2.1450800000000002E-3</v>
      </c>
      <c r="G125" s="132">
        <v>2.1450800000000002E-3</v>
      </c>
      <c r="H125" s="132">
        <v>0.37720072999999998</v>
      </c>
      <c r="I125" s="2" t="str">
        <f t="shared" ref="I125" si="14">IF(E125="IN","DONATION","")</f>
        <v>DONATION</v>
      </c>
    </row>
    <row r="126" spans="1:10" s="3" customFormat="1" x14ac:dyDescent="0.25">
      <c r="A126" s="133">
        <v>43346</v>
      </c>
      <c r="B126" s="134">
        <v>0.50193287037037038</v>
      </c>
      <c r="C126" s="132" t="s">
        <v>401</v>
      </c>
      <c r="D126" s="132" t="s">
        <v>273</v>
      </c>
      <c r="E126" s="132" t="s">
        <v>12</v>
      </c>
      <c r="F126" s="132">
        <v>4.7426570000000001E-2</v>
      </c>
      <c r="G126" s="132">
        <v>4.7426570000000001E-2</v>
      </c>
      <c r="H126" s="132">
        <v>0.37505565000000002</v>
      </c>
      <c r="I126" s="2" t="str">
        <f t="shared" ref="I126" si="15">IF(E126="IN","DONATION","")</f>
        <v>DONATION</v>
      </c>
    </row>
    <row r="127" spans="1:10" s="3" customFormat="1" x14ac:dyDescent="0.25">
      <c r="A127" s="133">
        <v>43345</v>
      </c>
      <c r="B127" s="134">
        <v>0.1227199074074074</v>
      </c>
      <c r="C127" s="132" t="s">
        <v>402</v>
      </c>
      <c r="D127" s="132" t="s">
        <v>273</v>
      </c>
      <c r="E127" s="132" t="s">
        <v>12</v>
      </c>
      <c r="F127" s="132">
        <v>1.0000000000000001E-5</v>
      </c>
      <c r="G127" s="132">
        <v>8.7000000000000001E-4</v>
      </c>
      <c r="H127" s="132">
        <v>0.32762908000000002</v>
      </c>
      <c r="I127" s="2" t="str">
        <f t="shared" ref="I127" si="16">IF(E127="IN","DONATION","")</f>
        <v>DONATION</v>
      </c>
    </row>
    <row r="128" spans="1:10" s="3" customFormat="1" x14ac:dyDescent="0.25">
      <c r="A128" s="133">
        <v>43344</v>
      </c>
      <c r="B128" s="134">
        <v>0.63864583333333336</v>
      </c>
      <c r="C128" s="132" t="s">
        <v>403</v>
      </c>
      <c r="D128" s="132" t="s">
        <v>273</v>
      </c>
      <c r="E128" s="132" t="s">
        <v>12</v>
      </c>
      <c r="F128" s="132">
        <v>0.01</v>
      </c>
      <c r="G128" s="132">
        <v>0.01</v>
      </c>
      <c r="H128" s="132">
        <v>0.32654907999999999</v>
      </c>
      <c r="I128" s="2" t="str">
        <f t="shared" ref="I128" si="17">IF(E128="IN","DONATION","")</f>
        <v>DONATION</v>
      </c>
    </row>
    <row r="129" spans="1:10" s="3" customFormat="1" x14ac:dyDescent="0.25">
      <c r="A129" s="133">
        <v>43343</v>
      </c>
      <c r="B129" s="134">
        <v>0.90688657407407414</v>
      </c>
      <c r="C129" s="132" t="s">
        <v>404</v>
      </c>
      <c r="D129" s="132" t="s">
        <v>273</v>
      </c>
      <c r="E129" s="132" t="s">
        <v>12</v>
      </c>
      <c r="F129" s="132">
        <v>9.7739999999999996E-5</v>
      </c>
      <c r="G129" s="132">
        <v>9.7739999999999996E-5</v>
      </c>
      <c r="H129" s="132">
        <v>0.31654907999999998</v>
      </c>
      <c r="I129" s="2" t="str">
        <f t="shared" ref="I129" si="18">IF(E129="IN","DONATION","")</f>
        <v>DONATION</v>
      </c>
    </row>
    <row r="130" spans="1:10" s="3" customFormat="1" x14ac:dyDescent="0.25">
      <c r="A130" s="133">
        <v>43339</v>
      </c>
      <c r="B130" s="134">
        <v>0.61031250000000004</v>
      </c>
      <c r="C130" s="132" t="s">
        <v>405</v>
      </c>
      <c r="D130" s="132" t="s">
        <v>273</v>
      </c>
      <c r="E130" s="132" t="s">
        <v>12</v>
      </c>
      <c r="F130" s="132">
        <v>1.0343E-4</v>
      </c>
      <c r="G130" s="132">
        <v>1.0343E-4</v>
      </c>
      <c r="H130" s="132">
        <v>0.31645134000000003</v>
      </c>
      <c r="I130" s="2" t="str">
        <f t="shared" ref="I130" si="19">IF(E130="IN","DONATION","")</f>
        <v>DONATION</v>
      </c>
    </row>
    <row r="131" spans="1:10" s="3" customFormat="1" x14ac:dyDescent="0.25">
      <c r="A131" s="133">
        <v>43334</v>
      </c>
      <c r="B131" s="134">
        <v>0.21237268518518518</v>
      </c>
      <c r="C131" s="132" t="s">
        <v>406</v>
      </c>
      <c r="D131" s="132" t="s">
        <v>273</v>
      </c>
      <c r="E131" s="132" t="s">
        <v>12</v>
      </c>
      <c r="F131" s="132">
        <v>1.00007E-3</v>
      </c>
      <c r="G131" s="132">
        <v>1.00007E-3</v>
      </c>
      <c r="H131" s="132">
        <v>0.31634791000000001</v>
      </c>
      <c r="I131" s="2" t="str">
        <f t="shared" ref="I131" si="20">IF(E131="IN","DONATION","")</f>
        <v>DONATION</v>
      </c>
    </row>
    <row r="132" spans="1:10" s="3" customFormat="1" x14ac:dyDescent="0.25">
      <c r="A132" s="133">
        <v>43333</v>
      </c>
      <c r="B132" s="134">
        <v>0.78962962962962957</v>
      </c>
      <c r="C132" s="132" t="s">
        <v>407</v>
      </c>
      <c r="D132" s="132" t="s">
        <v>273</v>
      </c>
      <c r="E132" s="132" t="s">
        <v>12</v>
      </c>
      <c r="F132" s="132">
        <v>2.2785690000000001E-2</v>
      </c>
      <c r="G132" s="132">
        <v>2.2785690000000001E-2</v>
      </c>
      <c r="H132" s="132">
        <v>0.31534783999999999</v>
      </c>
      <c r="I132" s="2" t="str">
        <f t="shared" ref="I132" si="21">IF(E132="IN","DONATION","")</f>
        <v>DONATION</v>
      </c>
    </row>
    <row r="133" spans="1:10" s="3" customFormat="1" x14ac:dyDescent="0.25">
      <c r="A133" s="133">
        <v>43331</v>
      </c>
      <c r="B133" s="134">
        <v>0.4132291666666667</v>
      </c>
      <c r="C133" s="132" t="s">
        <v>335</v>
      </c>
      <c r="D133" s="132" t="s">
        <v>282</v>
      </c>
      <c r="E133" s="132" t="s">
        <v>19</v>
      </c>
      <c r="F133" s="132">
        <v>0.1</v>
      </c>
      <c r="G133" s="132">
        <v>-0.10000379</v>
      </c>
      <c r="H133" s="132">
        <v>0.29256215000000002</v>
      </c>
      <c r="I133" s="50" t="s">
        <v>127</v>
      </c>
      <c r="J133" s="12" t="s">
        <v>110</v>
      </c>
    </row>
    <row r="134" spans="1:10" s="3" customFormat="1" x14ac:dyDescent="0.25">
      <c r="A134" s="133">
        <v>43326</v>
      </c>
      <c r="B134" s="134">
        <v>0.40435185185185185</v>
      </c>
      <c r="C134" s="132" t="s">
        <v>336</v>
      </c>
      <c r="D134" s="132" t="s">
        <v>282</v>
      </c>
      <c r="E134" s="132" t="s">
        <v>19</v>
      </c>
      <c r="F134" s="132">
        <v>0.34965737000000002</v>
      </c>
      <c r="G134" s="132">
        <v>-0.34966609999999998</v>
      </c>
      <c r="H134" s="132">
        <v>0.39256594</v>
      </c>
      <c r="I134" s="50" t="s">
        <v>127</v>
      </c>
      <c r="J134" s="12" t="s">
        <v>110</v>
      </c>
    </row>
    <row r="135" spans="1:10" s="3" customFormat="1" x14ac:dyDescent="0.25">
      <c r="A135" s="133">
        <v>43326</v>
      </c>
      <c r="B135" s="134">
        <v>8.2106481481481489E-2</v>
      </c>
      <c r="C135" s="132" t="s">
        <v>337</v>
      </c>
      <c r="D135" s="132" t="s">
        <v>273</v>
      </c>
      <c r="E135" s="132" t="s">
        <v>12</v>
      </c>
      <c r="F135" s="132">
        <v>1.4304000000000001E-4</v>
      </c>
      <c r="G135" s="132">
        <v>1.4304000000000001E-4</v>
      </c>
      <c r="H135" s="132">
        <v>0.74223203999999998</v>
      </c>
      <c r="I135" s="2" t="str">
        <f t="shared" ref="I135:I141" si="22">IF(E135="IN","DONATION","")</f>
        <v>DONATION</v>
      </c>
    </row>
    <row r="136" spans="1:10" s="3" customFormat="1" x14ac:dyDescent="0.25">
      <c r="A136" s="133">
        <v>43324</v>
      </c>
      <c r="B136" s="134">
        <v>0.19292824074074075</v>
      </c>
      <c r="C136" s="132" t="s">
        <v>338</v>
      </c>
      <c r="D136" s="132" t="s">
        <v>273</v>
      </c>
      <c r="E136" s="132" t="s">
        <v>12</v>
      </c>
      <c r="F136" s="132">
        <v>5.0000000000000001E-3</v>
      </c>
      <c r="G136" s="132">
        <v>5.0000000000000001E-3</v>
      </c>
      <c r="H136" s="132">
        <v>0.742089</v>
      </c>
      <c r="I136" s="2" t="str">
        <f t="shared" si="22"/>
        <v>DONATION</v>
      </c>
    </row>
    <row r="137" spans="1:10" s="3" customFormat="1" x14ac:dyDescent="0.25">
      <c r="A137" s="133">
        <v>43324</v>
      </c>
      <c r="B137" s="134">
        <v>2.3634259259259258E-2</v>
      </c>
      <c r="C137" s="132" t="s">
        <v>339</v>
      </c>
      <c r="D137" s="132" t="s">
        <v>273</v>
      </c>
      <c r="E137" s="132" t="s">
        <v>12</v>
      </c>
      <c r="F137" s="132">
        <v>5.0000000000000001E-3</v>
      </c>
      <c r="G137" s="132">
        <v>5.0000000000000001E-3</v>
      </c>
      <c r="H137" s="132">
        <v>0.73708899999999999</v>
      </c>
      <c r="I137" s="2" t="str">
        <f t="shared" si="22"/>
        <v>DONATION</v>
      </c>
    </row>
    <row r="138" spans="1:10" s="3" customFormat="1" x14ac:dyDescent="0.25">
      <c r="A138" s="133">
        <v>43323</v>
      </c>
      <c r="B138" s="134">
        <v>0.9005671296296297</v>
      </c>
      <c r="C138" s="132" t="s">
        <v>340</v>
      </c>
      <c r="D138" s="132" t="s">
        <v>273</v>
      </c>
      <c r="E138" s="132" t="s">
        <v>12</v>
      </c>
      <c r="F138" s="132">
        <v>5.7879000000000003E-4</v>
      </c>
      <c r="G138" s="132">
        <v>5.7879000000000003E-4</v>
      </c>
      <c r="H138" s="132">
        <v>0.73208899999999999</v>
      </c>
      <c r="I138" s="2" t="str">
        <f t="shared" si="22"/>
        <v>DONATION</v>
      </c>
    </row>
    <row r="139" spans="1:10" s="3" customFormat="1" x14ac:dyDescent="0.25">
      <c r="A139" s="133">
        <v>43317</v>
      </c>
      <c r="B139" s="134">
        <v>0.2432175925925926</v>
      </c>
      <c r="C139" s="132" t="s">
        <v>341</v>
      </c>
      <c r="D139" s="132" t="s">
        <v>273</v>
      </c>
      <c r="E139" s="132" t="s">
        <v>12</v>
      </c>
      <c r="F139" s="132">
        <v>1.4341000000000001E-4</v>
      </c>
      <c r="G139" s="132">
        <v>1.4341000000000001E-4</v>
      </c>
      <c r="H139" s="132">
        <v>0.73151021000000005</v>
      </c>
      <c r="I139" s="2" t="str">
        <f t="shared" si="22"/>
        <v>DONATION</v>
      </c>
    </row>
    <row r="140" spans="1:10" s="3" customFormat="1" x14ac:dyDescent="0.25">
      <c r="A140" s="133">
        <v>43317</v>
      </c>
      <c r="B140" s="134">
        <v>3.9236111111111112E-3</v>
      </c>
      <c r="C140" s="132" t="s">
        <v>342</v>
      </c>
      <c r="D140" s="132" t="s">
        <v>273</v>
      </c>
      <c r="E140" s="132" t="s">
        <v>12</v>
      </c>
      <c r="F140" s="132">
        <v>6.7245E-4</v>
      </c>
      <c r="G140" s="132">
        <v>6.7245E-4</v>
      </c>
      <c r="H140" s="132">
        <v>0.73136679999999998</v>
      </c>
      <c r="I140" s="2" t="str">
        <f t="shared" si="22"/>
        <v>DONATION</v>
      </c>
    </row>
    <row r="141" spans="1:10" s="3" customFormat="1" x14ac:dyDescent="0.25">
      <c r="A141" s="133">
        <v>43316</v>
      </c>
      <c r="B141" s="134">
        <v>7.9398148148148145E-3</v>
      </c>
      <c r="C141" s="132" t="s">
        <v>343</v>
      </c>
      <c r="D141" s="132" t="s">
        <v>273</v>
      </c>
      <c r="E141" s="132" t="s">
        <v>12</v>
      </c>
      <c r="F141" s="132">
        <v>1.008715E-2</v>
      </c>
      <c r="G141" s="132">
        <v>1.008715E-2</v>
      </c>
      <c r="H141" s="132">
        <v>0.73069435000000005</v>
      </c>
      <c r="I141" s="2" t="str">
        <f t="shared" si="22"/>
        <v>DONATION</v>
      </c>
    </row>
    <row r="142" spans="1:10" s="3" customFormat="1" x14ac:dyDescent="0.25">
      <c r="A142" s="133">
        <v>43316</v>
      </c>
      <c r="B142" s="134">
        <v>7.9398148148148145E-3</v>
      </c>
      <c r="C142" s="132" t="s">
        <v>344</v>
      </c>
      <c r="D142" s="132" t="s">
        <v>273</v>
      </c>
      <c r="E142" s="132" t="s">
        <v>12</v>
      </c>
      <c r="F142" s="132">
        <v>5.4719999999999998E-5</v>
      </c>
      <c r="G142" s="132">
        <v>5.4719999999999998E-5</v>
      </c>
      <c r="H142" s="132">
        <v>0.7206072</v>
      </c>
      <c r="I142" s="2" t="str">
        <f t="shared" ref="I142:I155" si="23">IF(E142="IN","DONATION","")</f>
        <v>DONATION</v>
      </c>
    </row>
    <row r="143" spans="1:10" s="3" customFormat="1" x14ac:dyDescent="0.25">
      <c r="A143" s="133">
        <v>43314</v>
      </c>
      <c r="B143" s="134">
        <v>0.65825231481481483</v>
      </c>
      <c r="C143" s="132" t="s">
        <v>345</v>
      </c>
      <c r="D143" s="132" t="s">
        <v>282</v>
      </c>
      <c r="E143" s="132" t="s">
        <v>19</v>
      </c>
      <c r="F143" s="132">
        <v>7.8908069999999997E-2</v>
      </c>
      <c r="G143" s="132">
        <v>-7.8924220000000003E-2</v>
      </c>
      <c r="H143" s="132">
        <v>0.72055248000000005</v>
      </c>
      <c r="I143" s="50" t="s">
        <v>127</v>
      </c>
      <c r="J143" s="12" t="s">
        <v>110</v>
      </c>
    </row>
    <row r="144" spans="1:10" s="3" customFormat="1" x14ac:dyDescent="0.25">
      <c r="A144" s="133">
        <v>43314</v>
      </c>
      <c r="B144" s="134">
        <v>0.58627314814814813</v>
      </c>
      <c r="C144" s="132" t="s">
        <v>346</v>
      </c>
      <c r="D144" s="132" t="s">
        <v>273</v>
      </c>
      <c r="E144" s="132" t="s">
        <v>12</v>
      </c>
      <c r="F144" s="132">
        <v>1.013119E-2</v>
      </c>
      <c r="G144" s="132">
        <v>1.013119E-2</v>
      </c>
      <c r="H144" s="132">
        <v>0.79947670000000004</v>
      </c>
      <c r="I144" s="2" t="str">
        <f t="shared" si="23"/>
        <v>DONATION</v>
      </c>
    </row>
    <row r="145" spans="1:10" s="3" customFormat="1" x14ac:dyDescent="0.25">
      <c r="A145" s="133">
        <v>43314</v>
      </c>
      <c r="B145" s="134">
        <v>0.5267708333333333</v>
      </c>
      <c r="C145" s="132" t="s">
        <v>347</v>
      </c>
      <c r="D145" s="132" t="s">
        <v>273</v>
      </c>
      <c r="E145" s="132" t="s">
        <v>12</v>
      </c>
      <c r="F145" s="132">
        <v>3.2446999999999999E-4</v>
      </c>
      <c r="G145" s="132">
        <v>3.2446999999999999E-4</v>
      </c>
      <c r="H145" s="132">
        <v>0.78934550999999997</v>
      </c>
      <c r="I145" s="2" t="str">
        <f t="shared" si="23"/>
        <v>DONATION</v>
      </c>
    </row>
    <row r="146" spans="1:10" s="3" customFormat="1" x14ac:dyDescent="0.25">
      <c r="A146" s="133">
        <v>43314</v>
      </c>
      <c r="B146" s="134">
        <v>0.50993055555555555</v>
      </c>
      <c r="C146" s="132" t="s">
        <v>348</v>
      </c>
      <c r="D146" s="132" t="s">
        <v>273</v>
      </c>
      <c r="E146" s="132" t="s">
        <v>12</v>
      </c>
      <c r="F146" s="132">
        <v>0.20011177999999999</v>
      </c>
      <c r="G146" s="132">
        <v>0.20011177999999999</v>
      </c>
      <c r="H146" s="132">
        <v>0.78902103999999995</v>
      </c>
      <c r="I146" s="2" t="str">
        <f t="shared" si="23"/>
        <v>DONATION</v>
      </c>
    </row>
    <row r="147" spans="1:10" s="3" customFormat="1" x14ac:dyDescent="0.25">
      <c r="A147" s="133">
        <v>43313</v>
      </c>
      <c r="B147" s="134">
        <v>0.89496527777777779</v>
      </c>
      <c r="C147" s="132" t="s">
        <v>349</v>
      </c>
      <c r="D147" s="132" t="s">
        <v>273</v>
      </c>
      <c r="E147" s="132" t="s">
        <v>12</v>
      </c>
      <c r="F147" s="132">
        <v>2.7107999999999999E-4</v>
      </c>
      <c r="G147" s="132">
        <v>2.7107999999999999E-4</v>
      </c>
      <c r="H147" s="132">
        <v>0.58890925999999999</v>
      </c>
      <c r="I147" s="2" t="str">
        <f t="shared" si="23"/>
        <v>DONATION</v>
      </c>
    </row>
    <row r="148" spans="1:10" s="3" customFormat="1" x14ac:dyDescent="0.25">
      <c r="A148" s="133">
        <v>43313</v>
      </c>
      <c r="B148" s="134">
        <v>0.77445601851851853</v>
      </c>
      <c r="C148" s="132" t="s">
        <v>350</v>
      </c>
      <c r="D148" s="132" t="s">
        <v>273</v>
      </c>
      <c r="E148" s="132" t="s">
        <v>12</v>
      </c>
      <c r="F148" s="132">
        <v>4.78559E-2</v>
      </c>
      <c r="G148" s="132">
        <v>4.78559E-2</v>
      </c>
      <c r="H148" s="132">
        <v>0.58863818000000001</v>
      </c>
      <c r="I148" s="2" t="str">
        <f t="shared" si="23"/>
        <v>DONATION</v>
      </c>
    </row>
    <row r="149" spans="1:10" s="3" customFormat="1" x14ac:dyDescent="0.25">
      <c r="A149" s="133">
        <v>43313</v>
      </c>
      <c r="B149" s="134">
        <v>0.13542824074074075</v>
      </c>
      <c r="C149" s="132" t="s">
        <v>351</v>
      </c>
      <c r="D149" s="132" t="s">
        <v>273</v>
      </c>
      <c r="E149" s="132" t="s">
        <v>12</v>
      </c>
      <c r="F149" s="132">
        <v>1.73094E-3</v>
      </c>
      <c r="G149" s="132">
        <v>1.73094E-3</v>
      </c>
      <c r="H149" s="132">
        <v>0.54078227999999995</v>
      </c>
      <c r="I149" s="2" t="str">
        <f t="shared" si="23"/>
        <v>DONATION</v>
      </c>
    </row>
    <row r="150" spans="1:10" s="3" customFormat="1" x14ac:dyDescent="0.25">
      <c r="A150" s="133">
        <v>43312</v>
      </c>
      <c r="B150" s="134">
        <v>0.80876157407407412</v>
      </c>
      <c r="C150" s="132" t="s">
        <v>352</v>
      </c>
      <c r="D150" s="132" t="s">
        <v>273</v>
      </c>
      <c r="E150" s="132" t="s">
        <v>12</v>
      </c>
      <c r="F150" s="132">
        <v>5.0000000000000002E-5</v>
      </c>
      <c r="G150" s="132">
        <v>5.0000000000000002E-5</v>
      </c>
      <c r="H150" s="132">
        <v>0.53905133999999999</v>
      </c>
      <c r="I150" s="2" t="str">
        <f t="shared" si="23"/>
        <v>DONATION</v>
      </c>
    </row>
    <row r="151" spans="1:10" s="3" customFormat="1" x14ac:dyDescent="0.25">
      <c r="A151" s="133">
        <v>43312</v>
      </c>
      <c r="B151" s="134">
        <v>0.80876157407407412</v>
      </c>
      <c r="C151" s="132" t="s">
        <v>353</v>
      </c>
      <c r="D151" s="132" t="s">
        <v>273</v>
      </c>
      <c r="E151" s="132" t="s">
        <v>12</v>
      </c>
      <c r="F151" s="132">
        <v>6.5149999999999998E-5</v>
      </c>
      <c r="G151" s="132">
        <v>6.5149999999999998E-5</v>
      </c>
      <c r="H151" s="132">
        <v>0.53900134</v>
      </c>
      <c r="I151" s="2" t="str">
        <f t="shared" si="23"/>
        <v>DONATION</v>
      </c>
    </row>
    <row r="152" spans="1:10" s="3" customFormat="1" x14ac:dyDescent="0.25">
      <c r="A152" s="133">
        <v>43311</v>
      </c>
      <c r="B152" s="134">
        <v>0.68405092592592587</v>
      </c>
      <c r="C152" s="132" t="s">
        <v>354</v>
      </c>
      <c r="D152" s="132" t="s">
        <v>273</v>
      </c>
      <c r="E152" s="132" t="s">
        <v>12</v>
      </c>
      <c r="F152" s="132">
        <v>3.8939999999999998E-4</v>
      </c>
      <c r="G152" s="132">
        <v>3.8939999999999998E-4</v>
      </c>
      <c r="H152" s="132">
        <v>0.53893619000000004</v>
      </c>
      <c r="I152" s="2" t="str">
        <f t="shared" si="23"/>
        <v>DONATION</v>
      </c>
    </row>
    <row r="153" spans="1:10" s="3" customFormat="1" x14ac:dyDescent="0.25">
      <c r="A153" s="133">
        <v>43304</v>
      </c>
      <c r="B153" s="134">
        <v>0.33628472222222222</v>
      </c>
      <c r="C153" s="132" t="s">
        <v>355</v>
      </c>
      <c r="D153" s="132" t="s">
        <v>273</v>
      </c>
      <c r="E153" s="132" t="s">
        <v>12</v>
      </c>
      <c r="F153" s="132">
        <v>1.1196299999999999E-3</v>
      </c>
      <c r="G153" s="132">
        <v>1.1196299999999999E-3</v>
      </c>
      <c r="H153" s="132">
        <v>0.53854679000000005</v>
      </c>
      <c r="I153" s="2" t="str">
        <f t="shared" si="23"/>
        <v>DONATION</v>
      </c>
    </row>
    <row r="154" spans="1:10" s="3" customFormat="1" x14ac:dyDescent="0.25">
      <c r="A154" s="133">
        <v>43304</v>
      </c>
      <c r="B154" s="134">
        <v>9.6018518518518517E-2</v>
      </c>
      <c r="C154" s="132" t="s">
        <v>356</v>
      </c>
      <c r="D154" s="132" t="s">
        <v>273</v>
      </c>
      <c r="E154" s="132" t="s">
        <v>12</v>
      </c>
      <c r="F154" s="132">
        <v>1.2222800000000001E-3</v>
      </c>
      <c r="G154" s="132">
        <v>1.2222800000000001E-3</v>
      </c>
      <c r="H154" s="132">
        <v>0.53742716000000001</v>
      </c>
      <c r="I154" s="2" t="str">
        <f t="shared" si="23"/>
        <v>DONATION</v>
      </c>
    </row>
    <row r="155" spans="1:10" s="3" customFormat="1" x14ac:dyDescent="0.25">
      <c r="A155" s="133">
        <v>43301</v>
      </c>
      <c r="B155" s="134">
        <v>0.69046296296296295</v>
      </c>
      <c r="C155" s="132" t="s">
        <v>357</v>
      </c>
      <c r="D155" s="132" t="s">
        <v>273</v>
      </c>
      <c r="E155" s="132" t="s">
        <v>12</v>
      </c>
      <c r="F155" s="132">
        <v>1.01096E-3</v>
      </c>
      <c r="G155" s="132">
        <v>1.01096E-3</v>
      </c>
      <c r="H155" s="132">
        <v>0.53620487999999999</v>
      </c>
      <c r="I155" s="2" t="str">
        <f t="shared" si="23"/>
        <v>DONATION</v>
      </c>
    </row>
    <row r="156" spans="1:10" s="3" customFormat="1" x14ac:dyDescent="0.25">
      <c r="A156" s="133">
        <v>43301</v>
      </c>
      <c r="B156" s="134">
        <v>0.39712962962962961</v>
      </c>
      <c r="C156" s="132" t="s">
        <v>358</v>
      </c>
      <c r="D156" s="132" t="s">
        <v>273</v>
      </c>
      <c r="E156" s="132" t="s">
        <v>12</v>
      </c>
      <c r="F156" s="132">
        <v>5.0642600000000001E-3</v>
      </c>
      <c r="G156" s="132">
        <v>5.0642600000000001E-3</v>
      </c>
      <c r="H156" s="132">
        <v>0.53519391999999999</v>
      </c>
      <c r="I156" s="2" t="str">
        <f>IF(E156="IN","DONATION","")</f>
        <v>DONATION</v>
      </c>
    </row>
    <row r="157" spans="1:10" s="3" customFormat="1" x14ac:dyDescent="0.25">
      <c r="A157" s="133">
        <v>43293</v>
      </c>
      <c r="B157" s="134">
        <v>0.64700231481481485</v>
      </c>
      <c r="C157" s="132" t="s">
        <v>359</v>
      </c>
      <c r="D157" s="132" t="s">
        <v>282</v>
      </c>
      <c r="E157" s="132" t="s">
        <v>19</v>
      </c>
      <c r="F157" s="132">
        <v>0.08</v>
      </c>
      <c r="G157" s="132">
        <v>-8.0002290000000004E-2</v>
      </c>
      <c r="H157" s="132">
        <v>0.53012965999999995</v>
      </c>
      <c r="I157" s="50" t="s">
        <v>127</v>
      </c>
      <c r="J157" s="12" t="s">
        <v>110</v>
      </c>
    </row>
    <row r="158" spans="1:10" s="3" customFormat="1" x14ac:dyDescent="0.25">
      <c r="A158" s="133">
        <v>43292</v>
      </c>
      <c r="B158" s="134">
        <v>0.81278935185185175</v>
      </c>
      <c r="C158" s="132" t="s">
        <v>360</v>
      </c>
      <c r="D158" s="132" t="s">
        <v>282</v>
      </c>
      <c r="E158" s="132" t="s">
        <v>19</v>
      </c>
      <c r="F158" s="132">
        <v>1E-3</v>
      </c>
      <c r="G158" s="132">
        <v>-1.0022900000000001E-3</v>
      </c>
      <c r="H158" s="132">
        <v>0.61013194999999998</v>
      </c>
      <c r="I158" s="50" t="s">
        <v>127</v>
      </c>
      <c r="J158" s="12" t="s">
        <v>110</v>
      </c>
    </row>
    <row r="159" spans="1:10" s="3" customFormat="1" x14ac:dyDescent="0.25">
      <c r="A159" s="133">
        <v>43292</v>
      </c>
      <c r="B159" s="134">
        <v>0.81278935185185175</v>
      </c>
      <c r="C159" s="132" t="s">
        <v>361</v>
      </c>
      <c r="D159" s="132" t="s">
        <v>282</v>
      </c>
      <c r="E159" s="132" t="s">
        <v>19</v>
      </c>
      <c r="F159" s="132">
        <v>0.18</v>
      </c>
      <c r="G159" s="132">
        <v>-0.18001473000000001</v>
      </c>
      <c r="H159" s="132">
        <v>0.61113424000000005</v>
      </c>
      <c r="I159" s="50" t="s">
        <v>127</v>
      </c>
      <c r="J159" s="12" t="s">
        <v>110</v>
      </c>
    </row>
    <row r="160" spans="1:10" s="3" customFormat="1" x14ac:dyDescent="0.25">
      <c r="A160" s="133">
        <v>43292</v>
      </c>
      <c r="B160" s="134">
        <v>0.7643402777777778</v>
      </c>
      <c r="C160" s="132" t="s">
        <v>362</v>
      </c>
      <c r="D160" s="132" t="s">
        <v>273</v>
      </c>
      <c r="E160" s="132" t="s">
        <v>12</v>
      </c>
      <c r="F160" s="132">
        <v>5.0260279999999997E-2</v>
      </c>
      <c r="G160" s="132">
        <v>5.0260279999999997E-2</v>
      </c>
      <c r="H160" s="132">
        <v>0.79114896999999995</v>
      </c>
      <c r="I160" s="2" t="str">
        <f t="shared" ref="I160:I174" si="24">IF(E160="IN","DONATION","")</f>
        <v>DONATION</v>
      </c>
    </row>
    <row r="161" spans="1:9" s="3" customFormat="1" x14ac:dyDescent="0.25">
      <c r="A161" s="133">
        <v>43292</v>
      </c>
      <c r="B161" s="134">
        <v>0.75744212962962953</v>
      </c>
      <c r="C161" s="132" t="s">
        <v>363</v>
      </c>
      <c r="D161" s="132" t="s">
        <v>273</v>
      </c>
      <c r="E161" s="132" t="s">
        <v>12</v>
      </c>
      <c r="F161" s="132">
        <v>1.06674E-2</v>
      </c>
      <c r="G161" s="132">
        <v>1.06674E-2</v>
      </c>
      <c r="H161" s="132">
        <v>0.74088869000000002</v>
      </c>
      <c r="I161" s="2" t="str">
        <f t="shared" si="24"/>
        <v>DONATION</v>
      </c>
    </row>
    <row r="162" spans="1:9" s="3" customFormat="1" x14ac:dyDescent="0.25">
      <c r="A162" s="133">
        <v>43292</v>
      </c>
      <c r="B162" s="134">
        <v>0.75744212962962953</v>
      </c>
      <c r="C162" s="132" t="s">
        <v>364</v>
      </c>
      <c r="D162" s="132" t="s">
        <v>273</v>
      </c>
      <c r="E162" s="132" t="s">
        <v>12</v>
      </c>
      <c r="F162" s="132">
        <v>0.1</v>
      </c>
      <c r="G162" s="132">
        <v>0.1</v>
      </c>
      <c r="H162" s="132">
        <v>0.64088869000000004</v>
      </c>
      <c r="I162" s="2" t="str">
        <f t="shared" si="24"/>
        <v>DONATION</v>
      </c>
    </row>
    <row r="163" spans="1:9" s="3" customFormat="1" x14ac:dyDescent="0.25">
      <c r="A163" s="133">
        <v>43292</v>
      </c>
      <c r="B163" s="134">
        <v>0.43281249999999999</v>
      </c>
      <c r="C163" s="132" t="s">
        <v>365</v>
      </c>
      <c r="D163" s="132" t="s">
        <v>273</v>
      </c>
      <c r="E163" s="132" t="s">
        <v>12</v>
      </c>
      <c r="F163" s="132">
        <v>0.14305333000000001</v>
      </c>
      <c r="G163" s="132">
        <v>0.14305333000000001</v>
      </c>
      <c r="H163" s="132">
        <v>0.63022129000000005</v>
      </c>
      <c r="I163" s="2" t="str">
        <f t="shared" si="24"/>
        <v>DONATION</v>
      </c>
    </row>
    <row r="164" spans="1:9" s="3" customFormat="1" x14ac:dyDescent="0.25">
      <c r="A164" s="133">
        <v>43292</v>
      </c>
      <c r="B164" s="134">
        <v>0.23649305555555555</v>
      </c>
      <c r="C164" s="132" t="s">
        <v>366</v>
      </c>
      <c r="D164" s="132" t="s">
        <v>273</v>
      </c>
      <c r="E164" s="132" t="s">
        <v>12</v>
      </c>
      <c r="F164" s="132">
        <v>2.6018909999999999E-2</v>
      </c>
      <c r="G164" s="132">
        <v>2.6018909999999999E-2</v>
      </c>
      <c r="H164" s="132">
        <v>0.48716796000000001</v>
      </c>
      <c r="I164" s="2" t="str">
        <f t="shared" si="24"/>
        <v>DONATION</v>
      </c>
    </row>
    <row r="165" spans="1:9" s="3" customFormat="1" x14ac:dyDescent="0.25">
      <c r="A165" s="133">
        <v>43292</v>
      </c>
      <c r="B165" s="134">
        <v>0.13064814814814815</v>
      </c>
      <c r="C165" s="132" t="s">
        <v>367</v>
      </c>
      <c r="D165" s="132" t="s">
        <v>273</v>
      </c>
      <c r="E165" s="132" t="s">
        <v>12</v>
      </c>
      <c r="F165" s="132">
        <v>4.4507079999999997E-2</v>
      </c>
      <c r="G165" s="132">
        <v>4.4507079999999997E-2</v>
      </c>
      <c r="H165" s="132">
        <v>0.46114905</v>
      </c>
      <c r="I165" s="2" t="str">
        <f t="shared" si="24"/>
        <v>DONATION</v>
      </c>
    </row>
    <row r="166" spans="1:9" s="3" customFormat="1" x14ac:dyDescent="0.25">
      <c r="A166" s="133">
        <v>43291</v>
      </c>
      <c r="B166" s="134">
        <v>0.7139699074074074</v>
      </c>
      <c r="C166" s="132" t="s">
        <v>368</v>
      </c>
      <c r="D166" s="132" t="s">
        <v>273</v>
      </c>
      <c r="E166" s="132" t="s">
        <v>12</v>
      </c>
      <c r="F166" s="132">
        <v>0.05</v>
      </c>
      <c r="G166" s="132">
        <v>0.05</v>
      </c>
      <c r="H166" s="132">
        <v>0.41664196999999997</v>
      </c>
      <c r="I166" s="2" t="str">
        <f t="shared" si="24"/>
        <v>DONATION</v>
      </c>
    </row>
    <row r="167" spans="1:9" s="3" customFormat="1" x14ac:dyDescent="0.25">
      <c r="A167" s="133">
        <v>43291</v>
      </c>
      <c r="B167" s="134">
        <v>0.67674768518518524</v>
      </c>
      <c r="C167" s="132" t="s">
        <v>369</v>
      </c>
      <c r="D167" s="132" t="s">
        <v>273</v>
      </c>
      <c r="E167" s="132" t="s">
        <v>12</v>
      </c>
      <c r="F167" s="132">
        <v>0.1</v>
      </c>
      <c r="G167" s="132">
        <v>0.1</v>
      </c>
      <c r="H167" s="132">
        <v>0.36664196999999998</v>
      </c>
      <c r="I167" s="2" t="str">
        <f t="shared" si="24"/>
        <v>DONATION</v>
      </c>
    </row>
    <row r="168" spans="1:9" s="3" customFormat="1" x14ac:dyDescent="0.25">
      <c r="A168" s="133">
        <v>43291</v>
      </c>
      <c r="B168" s="134">
        <v>0.67674768518518524</v>
      </c>
      <c r="C168" s="132" t="s">
        <v>370</v>
      </c>
      <c r="D168" s="132" t="s">
        <v>273</v>
      </c>
      <c r="E168" s="132" t="s">
        <v>12</v>
      </c>
      <c r="F168" s="132">
        <v>5.0628970000000002E-2</v>
      </c>
      <c r="G168" s="132">
        <v>5.0628970000000002E-2</v>
      </c>
      <c r="H168" s="132">
        <v>0.26664197000000001</v>
      </c>
      <c r="I168" s="2" t="str">
        <f t="shared" si="24"/>
        <v>DONATION</v>
      </c>
    </row>
    <row r="169" spans="1:9" s="3" customFormat="1" x14ac:dyDescent="0.25">
      <c r="A169" s="133">
        <v>43291</v>
      </c>
      <c r="B169" s="134">
        <v>0.67674768518518524</v>
      </c>
      <c r="C169" s="132" t="s">
        <v>371</v>
      </c>
      <c r="D169" s="132" t="s">
        <v>273</v>
      </c>
      <c r="E169" s="132" t="s">
        <v>12</v>
      </c>
      <c r="F169" s="132">
        <v>5.1397579999999998E-2</v>
      </c>
      <c r="G169" s="132">
        <v>5.1397579999999998E-2</v>
      </c>
      <c r="H169" s="132">
        <v>0.21601300000000001</v>
      </c>
      <c r="I169" s="2" t="str">
        <f t="shared" si="24"/>
        <v>DONATION</v>
      </c>
    </row>
    <row r="170" spans="1:9" s="3" customFormat="1" x14ac:dyDescent="0.25">
      <c r="A170" s="133">
        <v>43291</v>
      </c>
      <c r="B170" s="134">
        <v>0.53495370370370365</v>
      </c>
      <c r="C170" s="132" t="s">
        <v>372</v>
      </c>
      <c r="D170" s="132" t="s">
        <v>273</v>
      </c>
      <c r="E170" s="132" t="s">
        <v>12</v>
      </c>
      <c r="F170" s="132">
        <v>5.0000000000000001E-3</v>
      </c>
      <c r="G170" s="132">
        <v>5.0000000000000001E-3</v>
      </c>
      <c r="H170" s="132">
        <v>0.16461542000000001</v>
      </c>
      <c r="I170" s="2" t="str">
        <f t="shared" si="24"/>
        <v>DONATION</v>
      </c>
    </row>
    <row r="171" spans="1:9" s="3" customFormat="1" x14ac:dyDescent="0.25">
      <c r="A171" s="133">
        <v>43291</v>
      </c>
      <c r="B171" s="134">
        <v>0.52659722222222227</v>
      </c>
      <c r="C171" s="132" t="s">
        <v>373</v>
      </c>
      <c r="D171" s="132" t="s">
        <v>273</v>
      </c>
      <c r="E171" s="132" t="s">
        <v>12</v>
      </c>
      <c r="F171" s="132">
        <v>7.1539459999999999E-2</v>
      </c>
      <c r="G171" s="132">
        <v>7.1539459999999999E-2</v>
      </c>
      <c r="H171" s="132">
        <v>0.15961542000000001</v>
      </c>
      <c r="I171" s="2" t="str">
        <f t="shared" si="24"/>
        <v>DONATION</v>
      </c>
    </row>
    <row r="172" spans="1:9" s="3" customFormat="1" x14ac:dyDescent="0.25">
      <c r="A172" s="133">
        <v>43291</v>
      </c>
      <c r="B172" s="134">
        <v>0.42788194444444444</v>
      </c>
      <c r="C172" s="132" t="s">
        <v>374</v>
      </c>
      <c r="D172" s="132" t="s">
        <v>273</v>
      </c>
      <c r="E172" s="132" t="s">
        <v>12</v>
      </c>
      <c r="F172" s="132">
        <v>5.4603899999999999E-3</v>
      </c>
      <c r="G172" s="132">
        <v>5.4603899999999999E-3</v>
      </c>
      <c r="H172" s="132">
        <v>8.8075959999999995E-2</v>
      </c>
      <c r="I172" s="2" t="str">
        <f t="shared" si="24"/>
        <v>DONATION</v>
      </c>
    </row>
    <row r="173" spans="1:9" s="3" customFormat="1" x14ac:dyDescent="0.25">
      <c r="A173" s="133">
        <v>43291</v>
      </c>
      <c r="B173" s="134">
        <v>0.36077546296296298</v>
      </c>
      <c r="C173" s="132" t="s">
        <v>375</v>
      </c>
      <c r="D173" s="132" t="s">
        <v>273</v>
      </c>
      <c r="E173" s="132" t="s">
        <v>12</v>
      </c>
      <c r="F173" s="132">
        <v>3.3732300000000001E-3</v>
      </c>
      <c r="G173" s="132">
        <v>3.3732300000000001E-3</v>
      </c>
      <c r="H173" s="132">
        <v>8.2615569999999999E-2</v>
      </c>
      <c r="I173" s="2" t="str">
        <f t="shared" si="24"/>
        <v>DONATION</v>
      </c>
    </row>
    <row r="174" spans="1:9" s="3" customFormat="1" x14ac:dyDescent="0.25">
      <c r="A174" s="133">
        <v>43291</v>
      </c>
      <c r="B174" s="134">
        <v>0.35751157407407402</v>
      </c>
      <c r="C174" s="132" t="s">
        <v>376</v>
      </c>
      <c r="D174" s="132" t="s">
        <v>273</v>
      </c>
      <c r="E174" s="132" t="s">
        <v>12</v>
      </c>
      <c r="F174" s="132">
        <v>2E-3</v>
      </c>
      <c r="G174" s="132">
        <v>2E-3</v>
      </c>
      <c r="H174" s="132">
        <v>7.9242339999999994E-2</v>
      </c>
      <c r="I174" s="2" t="str">
        <f t="shared" si="24"/>
        <v>DONATION</v>
      </c>
    </row>
    <row r="175" spans="1:9" s="3" customFormat="1" x14ac:dyDescent="0.25">
      <c r="A175" s="112">
        <v>43291</v>
      </c>
      <c r="B175" s="113">
        <v>0.32222222222222224</v>
      </c>
      <c r="C175" s="111" t="s">
        <v>272</v>
      </c>
      <c r="D175" s="111" t="s">
        <v>273</v>
      </c>
      <c r="E175" s="111" t="s">
        <v>12</v>
      </c>
      <c r="F175" s="111">
        <v>5.0000000000000001E-3</v>
      </c>
      <c r="G175" s="111">
        <v>5.0000000000000001E-3</v>
      </c>
      <c r="H175" s="132">
        <v>7.7242340000000007E-2</v>
      </c>
      <c r="I175" s="2" t="str">
        <f t="shared" ref="I175:I239" si="25">IF(E175="IN","DONATION","")</f>
        <v>DONATION</v>
      </c>
    </row>
    <row r="176" spans="1:9" s="3" customFormat="1" x14ac:dyDescent="0.25">
      <c r="A176" s="112">
        <v>43291</v>
      </c>
      <c r="B176" s="113">
        <v>0.15327546296296296</v>
      </c>
      <c r="C176" s="111" t="s">
        <v>274</v>
      </c>
      <c r="D176" s="111" t="s">
        <v>273</v>
      </c>
      <c r="E176" s="111" t="s">
        <v>12</v>
      </c>
      <c r="F176" s="111">
        <v>5.0000000000000001E-3</v>
      </c>
      <c r="G176" s="111">
        <v>5.0000000000000001E-3</v>
      </c>
      <c r="H176" s="132">
        <v>7.2242340000000002E-2</v>
      </c>
      <c r="I176" s="2" t="str">
        <f t="shared" si="25"/>
        <v>DONATION</v>
      </c>
    </row>
    <row r="177" spans="1:10" s="3" customFormat="1" x14ac:dyDescent="0.25">
      <c r="A177" s="112">
        <v>43291</v>
      </c>
      <c r="B177" s="113">
        <v>3.8136574074074073E-2</v>
      </c>
      <c r="C177" s="111" t="s">
        <v>275</v>
      </c>
      <c r="D177" s="111" t="s">
        <v>273</v>
      </c>
      <c r="E177" s="111" t="s">
        <v>12</v>
      </c>
      <c r="F177" s="111">
        <v>2.6879999999999999E-3</v>
      </c>
      <c r="G177" s="111">
        <v>2.6879999999999999E-3</v>
      </c>
      <c r="H177" s="132">
        <v>6.7242339999999998E-2</v>
      </c>
      <c r="I177" s="2" t="str">
        <f t="shared" si="25"/>
        <v>DONATION</v>
      </c>
    </row>
    <row r="178" spans="1:10" s="3" customFormat="1" x14ac:dyDescent="0.25">
      <c r="A178" s="112">
        <v>43290</v>
      </c>
      <c r="B178" s="113">
        <v>0.11028935185185185</v>
      </c>
      <c r="C178" s="111" t="s">
        <v>276</v>
      </c>
      <c r="D178" s="111" t="s">
        <v>273</v>
      </c>
      <c r="E178" s="111" t="s">
        <v>12</v>
      </c>
      <c r="F178" s="111">
        <v>1.6085180000000001E-2</v>
      </c>
      <c r="G178" s="111">
        <v>1.6085180000000001E-2</v>
      </c>
      <c r="H178" s="132">
        <v>6.4554340000000002E-2</v>
      </c>
      <c r="I178" s="2" t="str">
        <f t="shared" si="25"/>
        <v>DONATION</v>
      </c>
    </row>
    <row r="179" spans="1:10" s="3" customFormat="1" x14ac:dyDescent="0.25">
      <c r="A179" s="112">
        <v>43289</v>
      </c>
      <c r="B179" s="113">
        <v>0.57019675925925928</v>
      </c>
      <c r="C179" s="111" t="s">
        <v>277</v>
      </c>
      <c r="D179" s="111" t="s">
        <v>273</v>
      </c>
      <c r="E179" s="111" t="s">
        <v>12</v>
      </c>
      <c r="F179" s="111">
        <v>9.7239500000000003E-3</v>
      </c>
      <c r="G179" s="111">
        <v>9.7239500000000003E-3</v>
      </c>
      <c r="H179" s="132">
        <v>4.8469159999999997E-2</v>
      </c>
      <c r="I179" s="2" t="str">
        <f t="shared" si="25"/>
        <v>DONATION</v>
      </c>
    </row>
    <row r="180" spans="1:10" s="3" customFormat="1" x14ac:dyDescent="0.25">
      <c r="A180" s="112">
        <v>43288</v>
      </c>
      <c r="B180" s="113">
        <v>0.80290509259259257</v>
      </c>
      <c r="C180" s="111" t="s">
        <v>278</v>
      </c>
      <c r="D180" s="111" t="s">
        <v>273</v>
      </c>
      <c r="E180" s="111" t="s">
        <v>12</v>
      </c>
      <c r="F180" s="111">
        <v>6.8075999999999998E-4</v>
      </c>
      <c r="G180" s="111">
        <v>6.8075999999999998E-4</v>
      </c>
      <c r="H180" s="132">
        <v>3.8745210000000002E-2</v>
      </c>
      <c r="I180" s="2" t="str">
        <f t="shared" si="25"/>
        <v>DONATION</v>
      </c>
    </row>
    <row r="181" spans="1:10" s="3" customFormat="1" x14ac:dyDescent="0.25">
      <c r="A181" s="112">
        <v>43288</v>
      </c>
      <c r="B181" s="113">
        <v>0.21234953703703704</v>
      </c>
      <c r="C181" s="111" t="s">
        <v>279</v>
      </c>
      <c r="D181" s="111" t="s">
        <v>273</v>
      </c>
      <c r="E181" s="111" t="s">
        <v>12</v>
      </c>
      <c r="F181" s="111">
        <v>2.7693160000000001E-2</v>
      </c>
      <c r="G181" s="111">
        <v>2.7693160000000001E-2</v>
      </c>
      <c r="H181" s="132">
        <v>3.806445E-2</v>
      </c>
      <c r="I181" s="2" t="str">
        <f t="shared" si="25"/>
        <v>DONATION</v>
      </c>
    </row>
    <row r="182" spans="1:10" s="3" customFormat="1" x14ac:dyDescent="0.25">
      <c r="A182" s="112">
        <v>43286</v>
      </c>
      <c r="B182" s="113">
        <v>0.90340277777777767</v>
      </c>
      <c r="C182" s="111" t="s">
        <v>280</v>
      </c>
      <c r="D182" s="111" t="s">
        <v>273</v>
      </c>
      <c r="E182" s="111" t="s">
        <v>12</v>
      </c>
      <c r="F182" s="111">
        <v>1.037129E-2</v>
      </c>
      <c r="G182" s="111">
        <v>1.037129E-2</v>
      </c>
      <c r="H182" s="132">
        <v>1.037129E-2</v>
      </c>
      <c r="I182" s="2" t="str">
        <f t="shared" si="25"/>
        <v>DONATION</v>
      </c>
    </row>
    <row r="183" spans="1:10" s="3" customFormat="1" x14ac:dyDescent="0.25">
      <c r="A183" s="112">
        <v>43284</v>
      </c>
      <c r="B183" s="113">
        <v>0.52266203703703706</v>
      </c>
      <c r="C183" s="111" t="s">
        <v>281</v>
      </c>
      <c r="D183" s="111" t="s">
        <v>282</v>
      </c>
      <c r="E183" s="111" t="s">
        <v>19</v>
      </c>
      <c r="F183" s="111">
        <v>5.7352680000000003E-2</v>
      </c>
      <c r="G183" s="111">
        <v>-5.7377129999999998E-2</v>
      </c>
      <c r="H183" s="132">
        <v>0</v>
      </c>
      <c r="I183" s="50" t="s">
        <v>127</v>
      </c>
      <c r="J183" s="12" t="s">
        <v>110</v>
      </c>
    </row>
    <row r="184" spans="1:10" s="3" customFormat="1" x14ac:dyDescent="0.25">
      <c r="A184" s="112">
        <v>43280</v>
      </c>
      <c r="B184" s="113">
        <v>3.9837962962962964E-2</v>
      </c>
      <c r="C184" s="111" t="s">
        <v>283</v>
      </c>
      <c r="D184" s="111" t="s">
        <v>273</v>
      </c>
      <c r="E184" s="111" t="s">
        <v>12</v>
      </c>
      <c r="F184" s="111">
        <v>8.2589999999999994E-5</v>
      </c>
      <c r="G184" s="111">
        <v>8.2589999999999994E-5</v>
      </c>
      <c r="H184" s="132">
        <v>5.7377129999999998E-2</v>
      </c>
      <c r="I184" s="2" t="str">
        <f t="shared" si="25"/>
        <v>DONATION</v>
      </c>
    </row>
    <row r="185" spans="1:10" s="3" customFormat="1" x14ac:dyDescent="0.25">
      <c r="A185" s="112">
        <v>43274</v>
      </c>
      <c r="B185" s="113">
        <v>0.64947916666666672</v>
      </c>
      <c r="C185" s="114" t="s">
        <v>284</v>
      </c>
      <c r="D185" s="111" t="s">
        <v>273</v>
      </c>
      <c r="E185" s="111" t="s">
        <v>12</v>
      </c>
      <c r="F185" s="111">
        <v>6.6E-3</v>
      </c>
      <c r="G185" s="111">
        <v>6.6E-3</v>
      </c>
      <c r="H185" s="132">
        <v>5.7294539999999998E-2</v>
      </c>
      <c r="I185" s="2" t="str">
        <f t="shared" si="25"/>
        <v>DONATION</v>
      </c>
    </row>
    <row r="186" spans="1:10" s="3" customFormat="1" x14ac:dyDescent="0.25">
      <c r="A186" s="112">
        <v>43272</v>
      </c>
      <c r="B186" s="113">
        <v>0.53295138888888893</v>
      </c>
      <c r="C186" s="111" t="s">
        <v>285</v>
      </c>
      <c r="D186" s="111" t="s">
        <v>273</v>
      </c>
      <c r="E186" s="111" t="s">
        <v>12</v>
      </c>
      <c r="F186" s="111">
        <v>2.1272000000000001E-4</v>
      </c>
      <c r="G186" s="111">
        <v>2.1272000000000001E-4</v>
      </c>
      <c r="H186" s="132">
        <v>5.0694540000000003E-2</v>
      </c>
      <c r="I186" s="2" t="str">
        <f t="shared" si="25"/>
        <v>DONATION</v>
      </c>
    </row>
    <row r="187" spans="1:10" s="3" customFormat="1" x14ac:dyDescent="0.25">
      <c r="A187" s="112">
        <v>43272</v>
      </c>
      <c r="B187" s="113">
        <v>0.53295138888888893</v>
      </c>
      <c r="C187" s="111" t="s">
        <v>286</v>
      </c>
      <c r="D187" s="111" t="s">
        <v>273</v>
      </c>
      <c r="E187" s="111" t="s">
        <v>12</v>
      </c>
      <c r="F187" s="111">
        <v>5.3862700000000003E-3</v>
      </c>
      <c r="G187" s="111">
        <v>5.3862700000000003E-3</v>
      </c>
      <c r="H187" s="132">
        <v>5.0481819999999997E-2</v>
      </c>
      <c r="I187" s="2" t="str">
        <f t="shared" si="25"/>
        <v>DONATION</v>
      </c>
    </row>
    <row r="188" spans="1:10" s="3" customFormat="1" x14ac:dyDescent="0.25">
      <c r="A188" s="112">
        <v>43271</v>
      </c>
      <c r="B188" s="113">
        <v>0.96114583333333325</v>
      </c>
      <c r="C188" s="111" t="s">
        <v>287</v>
      </c>
      <c r="D188" s="111" t="s">
        <v>273</v>
      </c>
      <c r="E188" s="111" t="s">
        <v>12</v>
      </c>
      <c r="F188" s="111">
        <v>1.8478800000000001E-3</v>
      </c>
      <c r="G188" s="111">
        <v>1.8478800000000001E-3</v>
      </c>
      <c r="H188" s="132">
        <v>4.5095549999999998E-2</v>
      </c>
      <c r="I188" s="2" t="str">
        <f t="shared" si="25"/>
        <v>DONATION</v>
      </c>
    </row>
    <row r="189" spans="1:10" s="3" customFormat="1" x14ac:dyDescent="0.25">
      <c r="A189" s="112">
        <v>43270</v>
      </c>
      <c r="B189" s="113">
        <v>0.76515046296296296</v>
      </c>
      <c r="C189" s="111" t="s">
        <v>288</v>
      </c>
      <c r="D189" s="111" t="s">
        <v>273</v>
      </c>
      <c r="E189" s="111" t="s">
        <v>12</v>
      </c>
      <c r="F189" s="111">
        <v>6.0998500000000004E-3</v>
      </c>
      <c r="G189" s="111">
        <v>6.0998500000000004E-3</v>
      </c>
      <c r="H189" s="132">
        <v>4.3247670000000002E-2</v>
      </c>
      <c r="I189" s="2" t="str">
        <f t="shared" si="25"/>
        <v>DONATION</v>
      </c>
    </row>
    <row r="190" spans="1:10" s="3" customFormat="1" x14ac:dyDescent="0.25">
      <c r="A190" s="112">
        <v>43268</v>
      </c>
      <c r="B190" s="113">
        <v>0.76246527777777784</v>
      </c>
      <c r="C190" s="111" t="s">
        <v>289</v>
      </c>
      <c r="D190" s="111" t="s">
        <v>273</v>
      </c>
      <c r="E190" s="111" t="s">
        <v>12</v>
      </c>
      <c r="F190" s="111">
        <v>0.01</v>
      </c>
      <c r="G190" s="111">
        <v>0.01</v>
      </c>
      <c r="H190" s="132">
        <v>3.7147819999999998E-2</v>
      </c>
      <c r="I190" s="2" t="str">
        <f t="shared" si="25"/>
        <v>DONATION</v>
      </c>
    </row>
    <row r="191" spans="1:10" s="3" customFormat="1" x14ac:dyDescent="0.25">
      <c r="A191" s="112">
        <v>43267</v>
      </c>
      <c r="B191" s="113">
        <v>3.0266203703703708E-2</v>
      </c>
      <c r="C191" s="111" t="s">
        <v>290</v>
      </c>
      <c r="D191" s="111" t="s">
        <v>273</v>
      </c>
      <c r="E191" s="111" t="s">
        <v>12</v>
      </c>
      <c r="F191" s="111">
        <v>3.8010000000000001E-3</v>
      </c>
      <c r="G191" s="111">
        <v>3.8010000000000001E-3</v>
      </c>
      <c r="H191" s="132">
        <v>2.714782E-2</v>
      </c>
      <c r="I191" s="2" t="str">
        <f t="shared" si="25"/>
        <v>DONATION</v>
      </c>
    </row>
    <row r="192" spans="1:10" s="3" customFormat="1" x14ac:dyDescent="0.25">
      <c r="A192" s="112">
        <v>43261</v>
      </c>
      <c r="B192" s="113">
        <v>0.78798611111111105</v>
      </c>
      <c r="C192" s="111" t="s">
        <v>291</v>
      </c>
      <c r="D192" s="111" t="s">
        <v>273</v>
      </c>
      <c r="E192" s="111" t="s">
        <v>12</v>
      </c>
      <c r="F192" s="111">
        <v>5.3076099999999999E-3</v>
      </c>
      <c r="G192" s="111">
        <v>5.3076099999999999E-3</v>
      </c>
      <c r="H192" s="132">
        <v>2.3346820000000001E-2</v>
      </c>
      <c r="I192" s="2" t="str">
        <f t="shared" si="25"/>
        <v>DONATION</v>
      </c>
    </row>
    <row r="193" spans="1:10" s="3" customFormat="1" x14ac:dyDescent="0.25">
      <c r="A193" s="112">
        <v>43254</v>
      </c>
      <c r="B193" s="113">
        <v>0.41305555555555556</v>
      </c>
      <c r="C193" s="111" t="s">
        <v>292</v>
      </c>
      <c r="D193" s="111" t="s">
        <v>273</v>
      </c>
      <c r="E193" s="111" t="s">
        <v>12</v>
      </c>
      <c r="F193" s="111">
        <v>7.6661999999999998E-4</v>
      </c>
      <c r="G193" s="111">
        <v>7.6661999999999998E-4</v>
      </c>
      <c r="H193" s="132">
        <v>1.803921E-2</v>
      </c>
      <c r="I193" s="2" t="str">
        <f t="shared" si="25"/>
        <v>DONATION</v>
      </c>
    </row>
    <row r="194" spans="1:10" s="3" customFormat="1" x14ac:dyDescent="0.25">
      <c r="A194" s="112">
        <v>43250</v>
      </c>
      <c r="B194" s="113">
        <v>0.62951388888888882</v>
      </c>
      <c r="C194" s="111" t="s">
        <v>293</v>
      </c>
      <c r="D194" s="111" t="s">
        <v>273</v>
      </c>
      <c r="E194" s="111" t="s">
        <v>12</v>
      </c>
      <c r="F194" s="111">
        <v>1.6310299999999999E-3</v>
      </c>
      <c r="G194" s="111">
        <v>1.6310299999999999E-3</v>
      </c>
      <c r="H194" s="132">
        <v>1.7272590000000001E-2</v>
      </c>
      <c r="I194" s="2" t="str">
        <f t="shared" si="25"/>
        <v>DONATION</v>
      </c>
    </row>
    <row r="195" spans="1:10" s="3" customFormat="1" x14ac:dyDescent="0.25">
      <c r="A195" s="112">
        <v>43247</v>
      </c>
      <c r="B195" s="113">
        <v>0.74418981481481483</v>
      </c>
      <c r="C195" s="111" t="s">
        <v>294</v>
      </c>
      <c r="D195" s="111" t="s">
        <v>273</v>
      </c>
      <c r="E195" s="111" t="s">
        <v>12</v>
      </c>
      <c r="F195" s="111">
        <v>5.9999999999999995E-4</v>
      </c>
      <c r="G195" s="111">
        <v>5.9999999999999995E-4</v>
      </c>
      <c r="H195" s="132">
        <v>1.5641559999999999E-2</v>
      </c>
      <c r="I195" s="2" t="str">
        <f t="shared" si="25"/>
        <v>DONATION</v>
      </c>
    </row>
    <row r="196" spans="1:10" s="3" customFormat="1" x14ac:dyDescent="0.25">
      <c r="A196" s="112">
        <v>43247</v>
      </c>
      <c r="B196" s="113">
        <v>0.54099537037037038</v>
      </c>
      <c r="C196" s="111" t="s">
        <v>295</v>
      </c>
      <c r="D196" s="111" t="s">
        <v>273</v>
      </c>
      <c r="E196" s="111" t="s">
        <v>12</v>
      </c>
      <c r="F196" s="111">
        <v>3.7399999999999998E-4</v>
      </c>
      <c r="G196" s="111">
        <v>3.7399999999999998E-4</v>
      </c>
      <c r="H196" s="132">
        <v>1.5041560000000001E-2</v>
      </c>
      <c r="I196" s="2" t="str">
        <f t="shared" si="25"/>
        <v>DONATION</v>
      </c>
    </row>
    <row r="197" spans="1:10" s="3" customFormat="1" x14ac:dyDescent="0.25">
      <c r="A197" s="112">
        <v>43247</v>
      </c>
      <c r="B197" s="113">
        <v>0.19189814814814818</v>
      </c>
      <c r="C197" s="111" t="s">
        <v>296</v>
      </c>
      <c r="D197" s="111" t="s">
        <v>273</v>
      </c>
      <c r="E197" s="111" t="s">
        <v>12</v>
      </c>
      <c r="F197" s="111">
        <v>4.5071999999999999E-4</v>
      </c>
      <c r="G197" s="111">
        <v>4.5071999999999999E-4</v>
      </c>
      <c r="H197" s="132">
        <v>1.466756E-2</v>
      </c>
      <c r="I197" s="2" t="str">
        <f t="shared" si="25"/>
        <v>DONATION</v>
      </c>
    </row>
    <row r="198" spans="1:10" s="3" customFormat="1" x14ac:dyDescent="0.25">
      <c r="A198" s="112">
        <v>43239</v>
      </c>
      <c r="B198" s="113">
        <v>1.6793981481481483E-2</v>
      </c>
      <c r="C198" s="111" t="s">
        <v>297</v>
      </c>
      <c r="D198" s="111" t="s">
        <v>273</v>
      </c>
      <c r="E198" s="111" t="s">
        <v>12</v>
      </c>
      <c r="F198" s="111">
        <v>0.01</v>
      </c>
      <c r="G198" s="111">
        <v>0.01</v>
      </c>
      <c r="H198" s="132">
        <v>1.421684E-2</v>
      </c>
      <c r="I198" s="2" t="str">
        <f t="shared" si="25"/>
        <v>DONATION</v>
      </c>
    </row>
    <row r="199" spans="1:10" s="3" customFormat="1" x14ac:dyDescent="0.25">
      <c r="A199" s="18">
        <v>43237</v>
      </c>
      <c r="B199" s="19">
        <v>0.90454861111111118</v>
      </c>
      <c r="C199" s="71" t="s">
        <v>257</v>
      </c>
      <c r="D199" s="110"/>
      <c r="E199" s="71" t="s">
        <v>12</v>
      </c>
      <c r="F199" s="71">
        <v>4.2168400000000003E-3</v>
      </c>
      <c r="G199" s="71">
        <v>4.2168400000000003E-3</v>
      </c>
      <c r="H199" s="132">
        <v>4.2168400000000003E-3</v>
      </c>
      <c r="I199" s="2" t="str">
        <f t="shared" si="25"/>
        <v>DONATION</v>
      </c>
    </row>
    <row r="200" spans="1:10" s="3" customFormat="1" x14ac:dyDescent="0.25">
      <c r="A200" s="18">
        <v>43235</v>
      </c>
      <c r="B200" s="19">
        <v>0.44452546296296297</v>
      </c>
      <c r="C200" s="71" t="s">
        <v>258</v>
      </c>
      <c r="D200" s="71" t="s">
        <v>11</v>
      </c>
      <c r="E200" s="71" t="s">
        <v>19</v>
      </c>
      <c r="F200" s="71">
        <v>4.0170839999999999E-2</v>
      </c>
      <c r="G200" s="71">
        <v>-4.017279E-2</v>
      </c>
      <c r="H200" s="132">
        <v>0</v>
      </c>
      <c r="I200" s="50" t="s">
        <v>127</v>
      </c>
      <c r="J200" s="12" t="s">
        <v>110</v>
      </c>
    </row>
    <row r="201" spans="1:10" s="3" customFormat="1" x14ac:dyDescent="0.25">
      <c r="A201" s="18">
        <v>43228</v>
      </c>
      <c r="B201" s="19">
        <v>0.69644675925925925</v>
      </c>
      <c r="C201" s="71" t="s">
        <v>259</v>
      </c>
      <c r="D201" s="71" t="s">
        <v>109</v>
      </c>
      <c r="E201" s="71" t="s">
        <v>12</v>
      </c>
      <c r="F201" s="71">
        <v>7.5279000000000003E-4</v>
      </c>
      <c r="G201" s="71">
        <v>7.5279000000000003E-4</v>
      </c>
      <c r="H201" s="132">
        <v>4.0194239999999999E-2</v>
      </c>
      <c r="I201" s="2" t="str">
        <f t="shared" si="25"/>
        <v>DONATION</v>
      </c>
      <c r="J201" s="12"/>
    </row>
    <row r="202" spans="1:10" s="3" customFormat="1" x14ac:dyDescent="0.25">
      <c r="A202" s="18">
        <v>43228</v>
      </c>
      <c r="B202" s="19">
        <v>0.4019212962962963</v>
      </c>
      <c r="C202" s="71" t="s">
        <v>260</v>
      </c>
      <c r="D202" s="71" t="s">
        <v>11</v>
      </c>
      <c r="E202" s="71" t="s">
        <v>12</v>
      </c>
      <c r="F202" s="71">
        <v>4.8799000000000004E-3</v>
      </c>
      <c r="G202" s="71">
        <v>4.8799000000000004E-3</v>
      </c>
      <c r="H202" s="132">
        <v>3.9441450000000003E-2</v>
      </c>
      <c r="I202" s="2" t="str">
        <f t="shared" si="25"/>
        <v>DONATION</v>
      </c>
    </row>
    <row r="203" spans="1:10" s="3" customFormat="1" x14ac:dyDescent="0.25">
      <c r="A203" s="18">
        <v>43222</v>
      </c>
      <c r="B203" s="19">
        <v>0.97381944444444446</v>
      </c>
      <c r="C203" s="71" t="s">
        <v>261</v>
      </c>
      <c r="D203" s="71" t="s">
        <v>11</v>
      </c>
      <c r="E203" s="71" t="s">
        <v>12</v>
      </c>
      <c r="F203" s="71">
        <v>1.6401999999999999E-4</v>
      </c>
      <c r="G203" s="71">
        <v>1.6401999999999999E-4</v>
      </c>
      <c r="H203" s="132">
        <v>3.4561550000000003E-2</v>
      </c>
      <c r="I203" s="2" t="str">
        <f t="shared" si="25"/>
        <v>DONATION</v>
      </c>
    </row>
    <row r="204" spans="1:10" s="3" customFormat="1" x14ac:dyDescent="0.25">
      <c r="A204" s="18">
        <v>43221</v>
      </c>
      <c r="B204" s="19">
        <v>0.86319444444444438</v>
      </c>
      <c r="C204" s="71" t="s">
        <v>262</v>
      </c>
      <c r="D204" s="71" t="s">
        <v>11</v>
      </c>
      <c r="E204" s="71" t="s">
        <v>12</v>
      </c>
      <c r="F204" s="71">
        <v>5.1270000000000002E-5</v>
      </c>
      <c r="G204" s="71">
        <v>5.1270000000000002E-5</v>
      </c>
      <c r="H204" s="132">
        <v>3.4397530000000003E-2</v>
      </c>
      <c r="I204" s="2" t="str">
        <f t="shared" si="25"/>
        <v>DONATION</v>
      </c>
    </row>
    <row r="205" spans="1:10" s="3" customFormat="1" x14ac:dyDescent="0.25">
      <c r="A205" s="18">
        <v>43221</v>
      </c>
      <c r="B205" s="19">
        <v>0.74670138888888893</v>
      </c>
      <c r="C205" s="71" t="s">
        <v>263</v>
      </c>
      <c r="D205" s="71" t="s">
        <v>11</v>
      </c>
      <c r="E205" s="71" t="s">
        <v>12</v>
      </c>
      <c r="F205" s="71">
        <v>1.8943000000000001E-4</v>
      </c>
      <c r="G205" s="71">
        <v>1.8943000000000001E-4</v>
      </c>
      <c r="H205" s="132">
        <v>3.4346260000000003E-2</v>
      </c>
      <c r="I205" s="2" t="str">
        <f t="shared" si="25"/>
        <v>DONATION</v>
      </c>
    </row>
    <row r="206" spans="1:10" s="3" customFormat="1" x14ac:dyDescent="0.25">
      <c r="A206" s="18">
        <v>43219</v>
      </c>
      <c r="B206" s="19">
        <v>0.14254629629629631</v>
      </c>
      <c r="C206" s="71" t="s">
        <v>264</v>
      </c>
      <c r="D206" s="71" t="s">
        <v>11</v>
      </c>
      <c r="E206" s="71" t="s">
        <v>12</v>
      </c>
      <c r="F206" s="71">
        <v>4.9980800000000002E-3</v>
      </c>
      <c r="G206" s="71">
        <v>4.9980800000000002E-3</v>
      </c>
      <c r="H206" s="132">
        <v>3.4156829999999999E-2</v>
      </c>
      <c r="I206" s="2" t="str">
        <f t="shared" si="25"/>
        <v>DONATION</v>
      </c>
    </row>
    <row r="207" spans="1:10" s="3" customFormat="1" x14ac:dyDescent="0.25">
      <c r="A207" s="18">
        <v>43219</v>
      </c>
      <c r="B207" s="19">
        <v>0.14254629629629631</v>
      </c>
      <c r="C207" s="71" t="s">
        <v>265</v>
      </c>
      <c r="D207" s="71" t="s">
        <v>11</v>
      </c>
      <c r="E207" s="71" t="s">
        <v>12</v>
      </c>
      <c r="F207" s="71">
        <v>1.018031E-2</v>
      </c>
      <c r="G207" s="71">
        <v>1.018031E-2</v>
      </c>
      <c r="H207" s="132">
        <v>2.3976520000000001E-2</v>
      </c>
      <c r="I207" s="2" t="str">
        <f t="shared" si="25"/>
        <v>DONATION</v>
      </c>
    </row>
    <row r="208" spans="1:10" s="3" customFormat="1" x14ac:dyDescent="0.25">
      <c r="A208" s="18">
        <v>43216</v>
      </c>
      <c r="B208" s="19">
        <v>0.90149305555555559</v>
      </c>
      <c r="C208" s="71" t="s">
        <v>266</v>
      </c>
      <c r="D208" s="71" t="s">
        <v>11</v>
      </c>
      <c r="E208" s="71" t="s">
        <v>12</v>
      </c>
      <c r="F208" s="71">
        <v>3.5285799999999999E-3</v>
      </c>
      <c r="G208" s="71">
        <v>3.5285799999999999E-3</v>
      </c>
      <c r="H208" s="132">
        <v>1.8978439999999999E-2</v>
      </c>
      <c r="I208" s="2" t="str">
        <f t="shared" si="25"/>
        <v>DONATION</v>
      </c>
    </row>
    <row r="209" spans="1:10" s="3" customFormat="1" x14ac:dyDescent="0.25">
      <c r="A209" s="18">
        <v>43216</v>
      </c>
      <c r="B209" s="19">
        <v>0.7311805555555555</v>
      </c>
      <c r="C209" s="71" t="s">
        <v>267</v>
      </c>
      <c r="D209" s="71" t="s">
        <v>11</v>
      </c>
      <c r="E209" s="71" t="s">
        <v>12</v>
      </c>
      <c r="F209" s="71">
        <v>2.6859800000000001E-3</v>
      </c>
      <c r="G209" s="71">
        <v>2.6859800000000001E-3</v>
      </c>
      <c r="H209" s="132">
        <v>1.5449859999999999E-2</v>
      </c>
      <c r="I209" s="2" t="str">
        <f t="shared" si="25"/>
        <v>DONATION</v>
      </c>
    </row>
    <row r="210" spans="1:10" s="3" customFormat="1" x14ac:dyDescent="0.25">
      <c r="A210" s="18">
        <v>43213</v>
      </c>
      <c r="B210" s="19">
        <v>0.63211805555555556</v>
      </c>
      <c r="C210" s="71" t="s">
        <v>268</v>
      </c>
      <c r="D210" s="71" t="s">
        <v>11</v>
      </c>
      <c r="E210" s="71" t="s">
        <v>12</v>
      </c>
      <c r="F210" s="71">
        <v>2.1331800000000001E-3</v>
      </c>
      <c r="G210" s="71">
        <v>2.1331800000000001E-3</v>
      </c>
      <c r="H210" s="132">
        <v>1.276388E-2</v>
      </c>
      <c r="I210" s="2" t="str">
        <f t="shared" si="25"/>
        <v>DONATION</v>
      </c>
    </row>
    <row r="211" spans="1:10" s="3" customFormat="1" x14ac:dyDescent="0.25">
      <c r="A211" s="18">
        <v>43213</v>
      </c>
      <c r="B211" s="19">
        <v>0.63211805555555556</v>
      </c>
      <c r="C211" s="71" t="s">
        <v>269</v>
      </c>
      <c r="D211" s="71" t="s">
        <v>11</v>
      </c>
      <c r="E211" s="71" t="s">
        <v>12</v>
      </c>
      <c r="F211" s="71">
        <v>7.2020000000000005E-5</v>
      </c>
      <c r="G211" s="71">
        <v>7.2020000000000005E-5</v>
      </c>
      <c r="H211" s="132">
        <v>1.06307E-2</v>
      </c>
      <c r="I211" s="2" t="str">
        <f t="shared" si="25"/>
        <v>DONATION</v>
      </c>
    </row>
    <row r="212" spans="1:10" s="3" customFormat="1" x14ac:dyDescent="0.25">
      <c r="A212" s="18">
        <v>43207</v>
      </c>
      <c r="B212" s="19">
        <v>2.9398148148148148E-3</v>
      </c>
      <c r="C212" s="71" t="s">
        <v>270</v>
      </c>
      <c r="D212" s="71" t="s">
        <v>11</v>
      </c>
      <c r="E212" s="71" t="s">
        <v>12</v>
      </c>
      <c r="F212" s="71">
        <v>8.8299899999999994E-3</v>
      </c>
      <c r="G212" s="71">
        <v>8.8299899999999994E-3</v>
      </c>
      <c r="H212" s="132">
        <v>1.0558680000000001E-2</v>
      </c>
      <c r="I212" s="2" t="str">
        <f t="shared" si="25"/>
        <v>DONATION</v>
      </c>
    </row>
    <row r="213" spans="1:10" s="3" customFormat="1" x14ac:dyDescent="0.25">
      <c r="A213" s="18">
        <v>43207</v>
      </c>
      <c r="B213" s="19">
        <v>2.9398148148148148E-3</v>
      </c>
      <c r="C213" s="71" t="s">
        <v>271</v>
      </c>
      <c r="D213" s="71" t="s">
        <v>11</v>
      </c>
      <c r="E213" s="71" t="s">
        <v>12</v>
      </c>
      <c r="F213" s="71">
        <v>8.2662999999999996E-4</v>
      </c>
      <c r="G213" s="71">
        <v>8.2662999999999996E-4</v>
      </c>
      <c r="H213" s="132">
        <v>1.72869E-3</v>
      </c>
      <c r="I213" s="2" t="str">
        <f t="shared" si="25"/>
        <v>DONATION</v>
      </c>
    </row>
    <row r="214" spans="1:10" s="3" customFormat="1" x14ac:dyDescent="0.25">
      <c r="A214" s="18">
        <v>43202</v>
      </c>
      <c r="B214" s="19">
        <v>0.81787037037037036</v>
      </c>
      <c r="C214" s="52" t="s">
        <v>200</v>
      </c>
      <c r="D214" s="71" t="s">
        <v>11</v>
      </c>
      <c r="E214" s="52" t="s">
        <v>12</v>
      </c>
      <c r="F214" s="52">
        <v>9.0205999999999999E-4</v>
      </c>
      <c r="G214" s="52">
        <v>9.0205999999999999E-4</v>
      </c>
      <c r="H214" s="132">
        <v>9.0205999999999999E-4</v>
      </c>
      <c r="I214" s="2" t="str">
        <f t="shared" si="25"/>
        <v>DONATION</v>
      </c>
    </row>
    <row r="215" spans="1:10" s="3" customFormat="1" x14ac:dyDescent="0.25">
      <c r="A215" s="18">
        <v>43202</v>
      </c>
      <c r="B215" s="19">
        <v>0.59106481481481488</v>
      </c>
      <c r="C215" s="52" t="s">
        <v>201</v>
      </c>
      <c r="D215" s="52" t="s">
        <v>11</v>
      </c>
      <c r="E215" s="52" t="s">
        <v>19</v>
      </c>
      <c r="F215" s="52">
        <v>3.3149140000000001E-2</v>
      </c>
      <c r="G215" s="52">
        <v>-3.3155589999999999E-2</v>
      </c>
      <c r="H215" s="132">
        <v>0</v>
      </c>
      <c r="I215" s="50" t="s">
        <v>127</v>
      </c>
      <c r="J215" s="12" t="s">
        <v>110</v>
      </c>
    </row>
    <row r="216" spans="1:10" s="3" customFormat="1" x14ac:dyDescent="0.25">
      <c r="A216" s="18">
        <v>43202</v>
      </c>
      <c r="B216" s="19">
        <v>0.58581018518518524</v>
      </c>
      <c r="C216" s="52" t="s">
        <v>202</v>
      </c>
      <c r="D216" s="52" t="s">
        <v>109</v>
      </c>
      <c r="E216" s="52" t="s">
        <v>12</v>
      </c>
      <c r="F216" s="52">
        <v>1.11651E-3</v>
      </c>
      <c r="G216" s="52">
        <v>1.11651E-3</v>
      </c>
      <c r="H216" s="132">
        <v>3.3155589999999999E-2</v>
      </c>
      <c r="I216" s="2" t="str">
        <f t="shared" si="25"/>
        <v>DONATION</v>
      </c>
    </row>
    <row r="217" spans="1:10" s="3" customFormat="1" x14ac:dyDescent="0.25">
      <c r="A217" s="18">
        <v>43201</v>
      </c>
      <c r="B217" s="19">
        <v>0.15270833333333333</v>
      </c>
      <c r="C217" s="52" t="s">
        <v>203</v>
      </c>
      <c r="D217" s="52" t="s">
        <v>11</v>
      </c>
      <c r="E217" s="52" t="s">
        <v>12</v>
      </c>
      <c r="F217" s="52">
        <v>3.0655999999999999E-4</v>
      </c>
      <c r="G217" s="52">
        <v>3.0655999999999999E-4</v>
      </c>
      <c r="H217" s="132">
        <v>3.2039079999999998E-2</v>
      </c>
      <c r="I217" s="2" t="str">
        <f t="shared" si="25"/>
        <v>DONATION</v>
      </c>
    </row>
    <row r="218" spans="1:10" s="3" customFormat="1" x14ac:dyDescent="0.25">
      <c r="A218" s="18">
        <v>43197</v>
      </c>
      <c r="B218" s="19">
        <v>0.60337962962962965</v>
      </c>
      <c r="C218" s="52" t="s">
        <v>182</v>
      </c>
      <c r="D218" s="52" t="s">
        <v>11</v>
      </c>
      <c r="E218" s="52" t="s">
        <v>12</v>
      </c>
      <c r="F218" s="52">
        <v>3.094059E-2</v>
      </c>
      <c r="G218" s="52">
        <v>3.094059E-2</v>
      </c>
      <c r="H218" s="132">
        <v>3.173252E-2</v>
      </c>
      <c r="I218" s="2" t="str">
        <f t="shared" si="25"/>
        <v>DONATION</v>
      </c>
    </row>
    <row r="219" spans="1:10" s="3" customFormat="1" x14ac:dyDescent="0.25">
      <c r="A219" s="18">
        <v>43195</v>
      </c>
      <c r="B219" s="19">
        <v>0.68068287037037034</v>
      </c>
      <c r="C219" s="52" t="s">
        <v>183</v>
      </c>
      <c r="D219" s="52" t="s">
        <v>11</v>
      </c>
      <c r="E219" s="52" t="s">
        <v>12</v>
      </c>
      <c r="F219" s="52">
        <v>7.9193000000000004E-4</v>
      </c>
      <c r="G219" s="52">
        <v>7.9193000000000004E-4</v>
      </c>
      <c r="H219" s="132">
        <v>7.9193000000000004E-4</v>
      </c>
      <c r="I219" s="2" t="str">
        <f t="shared" si="25"/>
        <v>DONATION</v>
      </c>
    </row>
    <row r="220" spans="1:10" s="3" customFormat="1" x14ac:dyDescent="0.25">
      <c r="A220" s="18">
        <v>43194</v>
      </c>
      <c r="B220" s="19">
        <v>0.9681481481481482</v>
      </c>
      <c r="C220" s="52" t="s">
        <v>184</v>
      </c>
      <c r="D220" s="52" t="s">
        <v>11</v>
      </c>
      <c r="E220" s="52" t="s">
        <v>19</v>
      </c>
      <c r="F220" s="52">
        <v>5.0527700000000002E-2</v>
      </c>
      <c r="G220" s="52">
        <v>-5.054165E-2</v>
      </c>
      <c r="H220" s="132">
        <v>0</v>
      </c>
      <c r="I220" s="50" t="s">
        <v>127</v>
      </c>
      <c r="J220" s="12" t="s">
        <v>110</v>
      </c>
    </row>
    <row r="221" spans="1:10" s="3" customFormat="1" x14ac:dyDescent="0.25">
      <c r="A221" s="18">
        <v>43189</v>
      </c>
      <c r="B221" s="19">
        <v>0.51113425925925926</v>
      </c>
      <c r="C221" s="52" t="s">
        <v>185</v>
      </c>
      <c r="D221" s="52" t="s">
        <v>109</v>
      </c>
      <c r="E221" s="52" t="s">
        <v>12</v>
      </c>
      <c r="F221" s="52">
        <v>0.01</v>
      </c>
      <c r="G221" s="52">
        <v>0.01</v>
      </c>
      <c r="H221" s="132">
        <v>5.054165E-2</v>
      </c>
      <c r="I221" s="2" t="str">
        <f t="shared" si="25"/>
        <v>DONATION</v>
      </c>
    </row>
    <row r="222" spans="1:10" s="3" customFormat="1" x14ac:dyDescent="0.25">
      <c r="A222" s="18">
        <v>43181</v>
      </c>
      <c r="B222" s="19">
        <v>0.83560185185185187</v>
      </c>
      <c r="C222" s="52" t="s">
        <v>186</v>
      </c>
      <c r="D222" s="52" t="s">
        <v>11</v>
      </c>
      <c r="E222" s="52" t="s">
        <v>12</v>
      </c>
      <c r="F222" s="52">
        <v>1.4999999999999999E-2</v>
      </c>
      <c r="G222" s="52">
        <v>1.4999999999999999E-2</v>
      </c>
      <c r="H222" s="132">
        <v>4.0541649999999999E-2</v>
      </c>
      <c r="I222" s="2" t="str">
        <f t="shared" si="25"/>
        <v>DONATION</v>
      </c>
    </row>
    <row r="223" spans="1:10" s="3" customFormat="1" x14ac:dyDescent="0.25">
      <c r="A223" s="18">
        <v>43181</v>
      </c>
      <c r="B223" s="19">
        <v>0.73010416666666667</v>
      </c>
      <c r="C223" s="52" t="s">
        <v>187</v>
      </c>
      <c r="D223" s="52" t="s">
        <v>11</v>
      </c>
      <c r="E223" s="52" t="s">
        <v>12</v>
      </c>
      <c r="F223" s="52">
        <v>1.004117E-2</v>
      </c>
      <c r="G223" s="52">
        <v>1.004117E-2</v>
      </c>
      <c r="H223" s="132">
        <v>2.5541649999999999E-2</v>
      </c>
      <c r="I223" s="2" t="str">
        <f t="shared" si="25"/>
        <v>DONATION</v>
      </c>
    </row>
    <row r="224" spans="1:10" s="3" customFormat="1" x14ac:dyDescent="0.25">
      <c r="A224" s="18">
        <v>43181</v>
      </c>
      <c r="B224" s="19">
        <v>0.54917824074074073</v>
      </c>
      <c r="C224" s="52" t="s">
        <v>188</v>
      </c>
      <c r="D224" s="52" t="s">
        <v>11</v>
      </c>
      <c r="E224" s="52" t="s">
        <v>12</v>
      </c>
      <c r="F224" s="52">
        <v>0.01</v>
      </c>
      <c r="G224" s="52">
        <v>0.01</v>
      </c>
      <c r="H224" s="132">
        <v>1.5500480000000001E-2</v>
      </c>
      <c r="I224" s="2" t="str">
        <f t="shared" si="25"/>
        <v>DONATION</v>
      </c>
    </row>
    <row r="225" spans="1:10" s="3" customFormat="1" x14ac:dyDescent="0.25">
      <c r="A225" s="18">
        <v>43181</v>
      </c>
      <c r="B225" s="19">
        <v>0.13244212962962962</v>
      </c>
      <c r="C225" s="52" t="s">
        <v>189</v>
      </c>
      <c r="D225" s="52" t="s">
        <v>11</v>
      </c>
      <c r="E225" s="52" t="s">
        <v>12</v>
      </c>
      <c r="F225" s="52">
        <v>1.2575999999999999E-4</v>
      </c>
      <c r="G225" s="52">
        <v>1.2575999999999999E-4</v>
      </c>
      <c r="H225" s="132">
        <v>5.5004800000000003E-3</v>
      </c>
      <c r="I225" s="2" t="str">
        <f t="shared" si="25"/>
        <v>DONATION</v>
      </c>
    </row>
    <row r="226" spans="1:10" s="3" customFormat="1" x14ac:dyDescent="0.25">
      <c r="A226" s="18">
        <v>43179</v>
      </c>
      <c r="B226" s="19">
        <v>0.85138888888888886</v>
      </c>
      <c r="C226" s="52" t="s">
        <v>190</v>
      </c>
      <c r="D226" s="52" t="s">
        <v>11</v>
      </c>
      <c r="E226" s="52" t="s">
        <v>12</v>
      </c>
      <c r="F226" s="52">
        <v>3.0000000000000001E-3</v>
      </c>
      <c r="G226" s="52">
        <v>3.0000000000000001E-3</v>
      </c>
      <c r="H226" s="132">
        <v>5.3747200000000004E-3</v>
      </c>
      <c r="I226" s="2" t="str">
        <f t="shared" si="25"/>
        <v>DONATION</v>
      </c>
    </row>
    <row r="227" spans="1:10" s="3" customFormat="1" x14ac:dyDescent="0.25">
      <c r="A227" s="18">
        <v>43179</v>
      </c>
      <c r="B227" s="19">
        <v>0.84128472222222228</v>
      </c>
      <c r="C227" s="52" t="s">
        <v>191</v>
      </c>
      <c r="D227" s="52" t="s">
        <v>11</v>
      </c>
      <c r="E227" s="52" t="s">
        <v>12</v>
      </c>
      <c r="F227" s="52">
        <v>2.3247200000000002E-3</v>
      </c>
      <c r="G227" s="52">
        <v>2.3247200000000002E-3</v>
      </c>
      <c r="H227" s="132">
        <v>2.3747199999999999E-3</v>
      </c>
      <c r="I227" s="2" t="str">
        <f t="shared" si="25"/>
        <v>DONATION</v>
      </c>
    </row>
    <row r="228" spans="1:10" s="3" customFormat="1" x14ac:dyDescent="0.25">
      <c r="A228" s="18">
        <v>43174</v>
      </c>
      <c r="B228" s="19">
        <v>0.20590277777777777</v>
      </c>
      <c r="C228" s="52" t="s">
        <v>174</v>
      </c>
      <c r="D228" s="52" t="s">
        <v>11</v>
      </c>
      <c r="E228" s="52" t="s">
        <v>12</v>
      </c>
      <c r="F228" s="52">
        <v>4.0000000000000003E-5</v>
      </c>
      <c r="G228" s="52">
        <v>4.0000000000000003E-5</v>
      </c>
      <c r="H228" s="132">
        <v>5.0000000000000002E-5</v>
      </c>
      <c r="I228" s="2" t="str">
        <f t="shared" si="25"/>
        <v>DONATION</v>
      </c>
    </row>
    <row r="229" spans="1:10" s="3" customFormat="1" x14ac:dyDescent="0.25">
      <c r="A229" s="18">
        <v>43174</v>
      </c>
      <c r="B229" s="19">
        <v>0.19914351851851853</v>
      </c>
      <c r="C229" s="52" t="s">
        <v>175</v>
      </c>
      <c r="D229" s="52" t="s">
        <v>11</v>
      </c>
      <c r="E229" s="52" t="s">
        <v>12</v>
      </c>
      <c r="F229" s="52">
        <v>1.0000000000000001E-5</v>
      </c>
      <c r="G229" s="52">
        <v>1.0000000000000001E-5</v>
      </c>
      <c r="H229" s="132">
        <v>1.0000000000000001E-5</v>
      </c>
      <c r="I229" s="2" t="str">
        <f t="shared" si="25"/>
        <v>DONATION</v>
      </c>
    </row>
    <row r="230" spans="1:10" s="3" customFormat="1" x14ac:dyDescent="0.25">
      <c r="A230" s="18">
        <v>43172</v>
      </c>
      <c r="B230" s="19">
        <v>0.62047453703703703</v>
      </c>
      <c r="C230" s="52" t="s">
        <v>176</v>
      </c>
      <c r="D230" s="52" t="s">
        <v>11</v>
      </c>
      <c r="E230" s="52" t="s">
        <v>19</v>
      </c>
      <c r="F230" s="52">
        <v>2.8036950000000001E-2</v>
      </c>
      <c r="G230" s="52">
        <v>-2.8055400000000001E-2</v>
      </c>
      <c r="H230" s="132">
        <v>0</v>
      </c>
      <c r="I230" s="50" t="s">
        <v>127</v>
      </c>
      <c r="J230" s="12" t="s">
        <v>110</v>
      </c>
    </row>
    <row r="231" spans="1:10" s="3" customFormat="1" x14ac:dyDescent="0.25">
      <c r="A231" s="18">
        <v>43172</v>
      </c>
      <c r="B231" s="19">
        <v>0.56630787037037034</v>
      </c>
      <c r="C231" s="52" t="s">
        <v>177</v>
      </c>
      <c r="D231" s="52" t="s">
        <v>109</v>
      </c>
      <c r="E231" s="52" t="s">
        <v>12</v>
      </c>
      <c r="F231" s="52">
        <v>9.3897600000000005E-3</v>
      </c>
      <c r="G231" s="52">
        <v>9.3897600000000005E-3</v>
      </c>
      <c r="H231" s="132">
        <v>2.8055400000000001E-2</v>
      </c>
      <c r="I231" s="2" t="str">
        <f t="shared" si="25"/>
        <v>DONATION</v>
      </c>
    </row>
    <row r="232" spans="1:10" s="3" customFormat="1" x14ac:dyDescent="0.25">
      <c r="A232" s="18">
        <v>43165</v>
      </c>
      <c r="B232" s="19">
        <v>0.98446759259259264</v>
      </c>
      <c r="C232" s="52" t="s">
        <v>132</v>
      </c>
      <c r="D232" s="52" t="s">
        <v>11</v>
      </c>
      <c r="E232" s="52" t="s">
        <v>12</v>
      </c>
      <c r="F232" s="52">
        <v>8.0000000000000004E-4</v>
      </c>
      <c r="G232" s="52">
        <v>8.0000000000000004E-4</v>
      </c>
      <c r="H232" s="132">
        <v>1.8665640000000001E-2</v>
      </c>
      <c r="I232" s="2" t="str">
        <f t="shared" si="25"/>
        <v>DONATION</v>
      </c>
    </row>
    <row r="233" spans="1:10" s="3" customFormat="1" x14ac:dyDescent="0.25">
      <c r="A233" s="18">
        <v>43165</v>
      </c>
      <c r="B233" s="19">
        <v>0.51439814814814822</v>
      </c>
      <c r="C233" s="52" t="s">
        <v>133</v>
      </c>
      <c r="D233" s="52" t="s">
        <v>11</v>
      </c>
      <c r="E233" s="52" t="s">
        <v>12</v>
      </c>
      <c r="F233" s="52">
        <v>6.6036200000000001E-3</v>
      </c>
      <c r="G233" s="52">
        <v>6.6036200000000001E-3</v>
      </c>
      <c r="H233" s="132">
        <v>1.7865639999999999E-2</v>
      </c>
      <c r="I233" s="2" t="str">
        <f t="shared" si="25"/>
        <v>DONATION</v>
      </c>
    </row>
    <row r="234" spans="1:10" s="3" customFormat="1" x14ac:dyDescent="0.25">
      <c r="A234" s="18">
        <v>43165</v>
      </c>
      <c r="B234" s="19">
        <v>0.50577546296296294</v>
      </c>
      <c r="C234" s="52" t="s">
        <v>134</v>
      </c>
      <c r="D234" s="52" t="s">
        <v>11</v>
      </c>
      <c r="E234" s="52" t="s">
        <v>19</v>
      </c>
      <c r="F234" s="52">
        <v>4.4529359999999997E-2</v>
      </c>
      <c r="G234" s="52">
        <v>-4.4536149999999997E-2</v>
      </c>
      <c r="H234" s="132">
        <v>1.1262019999999999E-2</v>
      </c>
      <c r="I234" s="50" t="s">
        <v>127</v>
      </c>
      <c r="J234" s="12" t="s">
        <v>110</v>
      </c>
    </row>
    <row r="235" spans="1:10" s="3" customFormat="1" x14ac:dyDescent="0.25">
      <c r="A235" s="18">
        <v>43162</v>
      </c>
      <c r="B235" s="19">
        <v>0.7516087962962964</v>
      </c>
      <c r="C235" s="52" t="s">
        <v>135</v>
      </c>
      <c r="D235" s="52" t="s">
        <v>109</v>
      </c>
      <c r="E235" s="52" t="s">
        <v>12</v>
      </c>
      <c r="F235" s="52">
        <v>5.0681000000000001E-4</v>
      </c>
      <c r="G235" s="52">
        <v>5.0681000000000001E-4</v>
      </c>
      <c r="H235" s="132">
        <v>5.5798170000000001E-2</v>
      </c>
      <c r="I235" s="2" t="str">
        <f t="shared" si="25"/>
        <v>DONATION</v>
      </c>
    </row>
    <row r="236" spans="1:10" s="3" customFormat="1" x14ac:dyDescent="0.25">
      <c r="A236" s="18">
        <v>43162</v>
      </c>
      <c r="B236" s="19">
        <v>0.7365624999999999</v>
      </c>
      <c r="C236" s="52" t="s">
        <v>136</v>
      </c>
      <c r="D236" s="52" t="s">
        <v>11</v>
      </c>
      <c r="E236" s="52" t="s">
        <v>12</v>
      </c>
      <c r="F236" s="52">
        <v>9.7780999999999996E-4</v>
      </c>
      <c r="G236" s="52">
        <v>9.7780999999999996E-4</v>
      </c>
      <c r="H236" s="132">
        <v>5.5291359999999998E-2</v>
      </c>
      <c r="I236" s="2" t="str">
        <f t="shared" si="25"/>
        <v>DONATION</v>
      </c>
    </row>
    <row r="237" spans="1:10" s="3" customFormat="1" x14ac:dyDescent="0.25">
      <c r="A237" s="18">
        <v>43162</v>
      </c>
      <c r="B237" s="19">
        <v>0.62599537037037034</v>
      </c>
      <c r="C237" s="52" t="s">
        <v>137</v>
      </c>
      <c r="D237" s="52" t="s">
        <v>11</v>
      </c>
      <c r="E237" s="52" t="s">
        <v>12</v>
      </c>
      <c r="F237" s="52">
        <v>7.9128700000000007E-3</v>
      </c>
      <c r="G237" s="52">
        <v>7.9128700000000007E-3</v>
      </c>
      <c r="H237" s="132">
        <v>5.4313550000000002E-2</v>
      </c>
      <c r="I237" s="2" t="str">
        <f t="shared" si="25"/>
        <v>DONATION</v>
      </c>
    </row>
    <row r="238" spans="1:10" s="3" customFormat="1" x14ac:dyDescent="0.25">
      <c r="A238" s="18">
        <v>43162</v>
      </c>
      <c r="B238" s="19">
        <v>0.53085648148148146</v>
      </c>
      <c r="C238" s="52" t="s">
        <v>138</v>
      </c>
      <c r="D238" s="52" t="s">
        <v>11</v>
      </c>
      <c r="E238" s="52" t="s">
        <v>12</v>
      </c>
      <c r="F238" s="52">
        <v>2.9999999999999997E-4</v>
      </c>
      <c r="G238" s="52">
        <v>2.9999999999999997E-4</v>
      </c>
      <c r="H238" s="132">
        <v>4.640068E-2</v>
      </c>
      <c r="I238" s="2" t="str">
        <f t="shared" si="25"/>
        <v>DONATION</v>
      </c>
    </row>
    <row r="239" spans="1:10" s="3" customFormat="1" x14ac:dyDescent="0.25">
      <c r="A239" s="18">
        <v>43162</v>
      </c>
      <c r="B239" s="19">
        <v>0.37204861111111115</v>
      </c>
      <c r="C239" s="52" t="s">
        <v>139</v>
      </c>
      <c r="D239" s="52" t="s">
        <v>11</v>
      </c>
      <c r="E239" s="52" t="s">
        <v>12</v>
      </c>
      <c r="F239" s="52">
        <v>4.7805199999999999E-3</v>
      </c>
      <c r="G239" s="52">
        <v>4.7805199999999999E-3</v>
      </c>
      <c r="H239" s="132">
        <v>4.6100679999999998E-2</v>
      </c>
      <c r="I239" s="2" t="str">
        <f t="shared" si="25"/>
        <v>DONATION</v>
      </c>
    </row>
    <row r="240" spans="1:10" s="3" customFormat="1" x14ac:dyDescent="0.25">
      <c r="A240" s="18">
        <v>43160</v>
      </c>
      <c r="B240" s="19">
        <v>0.9574421296296296</v>
      </c>
      <c r="C240" s="17" t="s">
        <v>118</v>
      </c>
      <c r="D240" s="52" t="s">
        <v>11</v>
      </c>
      <c r="E240" s="17" t="s">
        <v>12</v>
      </c>
      <c r="F240" s="17">
        <v>1.6820180000000001E-2</v>
      </c>
      <c r="G240" s="17">
        <v>1.6820180000000001E-2</v>
      </c>
      <c r="H240" s="132">
        <v>4.1320160000000002E-2</v>
      </c>
      <c r="I240" s="2" t="str">
        <f t="shared" ref="I240:I249" si="26">IF(E240="IN","DONATION","")</f>
        <v>DONATION</v>
      </c>
    </row>
    <row r="241" spans="1:10" s="3" customFormat="1" x14ac:dyDescent="0.25">
      <c r="A241" s="18">
        <v>43160</v>
      </c>
      <c r="B241" s="19">
        <v>0.95094907407407403</v>
      </c>
      <c r="C241" s="17" t="s">
        <v>119</v>
      </c>
      <c r="D241" s="17" t="s">
        <v>11</v>
      </c>
      <c r="E241" s="17" t="s">
        <v>19</v>
      </c>
      <c r="F241" s="17">
        <v>2.439941E-2</v>
      </c>
      <c r="G241" s="17">
        <v>-2.44032E-2</v>
      </c>
      <c r="H241" s="132">
        <v>2.4499980000000001E-2</v>
      </c>
      <c r="I241" s="50" t="s">
        <v>127</v>
      </c>
      <c r="J241" s="12" t="s">
        <v>110</v>
      </c>
    </row>
    <row r="242" spans="1:10" s="3" customFormat="1" x14ac:dyDescent="0.25">
      <c r="A242" s="18">
        <v>43160</v>
      </c>
      <c r="B242" s="19">
        <v>0.80650462962962965</v>
      </c>
      <c r="C242" s="17" t="s">
        <v>120</v>
      </c>
      <c r="D242" s="17" t="s">
        <v>109</v>
      </c>
      <c r="E242" s="17" t="s">
        <v>12</v>
      </c>
      <c r="F242" s="17">
        <v>2E-3</v>
      </c>
      <c r="G242" s="17">
        <v>2E-3</v>
      </c>
      <c r="H242" s="132">
        <v>4.8903179999999997E-2</v>
      </c>
      <c r="I242" s="2" t="str">
        <f t="shared" si="26"/>
        <v>DONATION</v>
      </c>
    </row>
    <row r="243" spans="1:10" s="3" customFormat="1" x14ac:dyDescent="0.25">
      <c r="A243" s="18">
        <v>43160</v>
      </c>
      <c r="B243" s="19">
        <v>0.80650462962962965</v>
      </c>
      <c r="C243" s="17" t="s">
        <v>121</v>
      </c>
      <c r="D243" s="17" t="s">
        <v>11</v>
      </c>
      <c r="E243" s="17" t="s">
        <v>12</v>
      </c>
      <c r="F243" s="17">
        <v>8.2662999999999996E-4</v>
      </c>
      <c r="G243" s="17">
        <v>8.2662999999999996E-4</v>
      </c>
      <c r="H243" s="132">
        <v>4.8076550000000003E-2</v>
      </c>
      <c r="I243" s="2" t="str">
        <f t="shared" si="26"/>
        <v>DONATION</v>
      </c>
    </row>
    <row r="244" spans="1:10" s="3" customFormat="1" x14ac:dyDescent="0.25">
      <c r="A244" s="18">
        <v>43160</v>
      </c>
      <c r="B244" s="19">
        <v>0.40797453703703707</v>
      </c>
      <c r="C244" s="17" t="s">
        <v>122</v>
      </c>
      <c r="D244" s="17" t="s">
        <v>11</v>
      </c>
      <c r="E244" s="17" t="s">
        <v>19</v>
      </c>
      <c r="F244" s="17">
        <v>6.1197700000000001E-3</v>
      </c>
      <c r="G244" s="17">
        <v>-6.1220600000000003E-3</v>
      </c>
      <c r="H244" s="132">
        <v>4.6076550000000001E-2</v>
      </c>
      <c r="I244" s="50" t="s">
        <v>127</v>
      </c>
      <c r="J244" s="12" t="s">
        <v>110</v>
      </c>
    </row>
    <row r="245" spans="1:10" s="3" customFormat="1" x14ac:dyDescent="0.25">
      <c r="A245" s="18">
        <v>43159</v>
      </c>
      <c r="B245" s="19">
        <v>0.922337962962963</v>
      </c>
      <c r="C245" s="17" t="s">
        <v>123</v>
      </c>
      <c r="D245" s="17" t="s">
        <v>109</v>
      </c>
      <c r="E245" s="17" t="s">
        <v>12</v>
      </c>
      <c r="F245" s="17">
        <v>1E-3</v>
      </c>
      <c r="G245" s="17">
        <v>1E-3</v>
      </c>
      <c r="H245" s="132">
        <v>5.2198609999999999E-2</v>
      </c>
      <c r="I245" s="2" t="str">
        <f t="shared" si="26"/>
        <v>DONATION</v>
      </c>
    </row>
    <row r="246" spans="1:10" s="3" customFormat="1" x14ac:dyDescent="0.25">
      <c r="A246" s="18">
        <v>43159</v>
      </c>
      <c r="B246" s="19">
        <v>0.89862268518518518</v>
      </c>
      <c r="C246" s="17" t="s">
        <v>124</v>
      </c>
      <c r="D246" s="17" t="s">
        <v>11</v>
      </c>
      <c r="E246" s="17" t="s">
        <v>12</v>
      </c>
      <c r="F246" s="17">
        <v>8.2521899999999995E-3</v>
      </c>
      <c r="G246" s="17">
        <v>8.2521899999999995E-3</v>
      </c>
      <c r="H246" s="132">
        <v>5.1198609999999999E-2</v>
      </c>
      <c r="I246" s="2" t="str">
        <f t="shared" si="26"/>
        <v>DONATION</v>
      </c>
    </row>
    <row r="247" spans="1:10" s="3" customFormat="1" x14ac:dyDescent="0.25">
      <c r="A247" s="18">
        <v>43159</v>
      </c>
      <c r="B247" s="19">
        <v>0.26980324074074075</v>
      </c>
      <c r="C247" s="17" t="s">
        <v>108</v>
      </c>
      <c r="D247" s="17" t="s">
        <v>11</v>
      </c>
      <c r="E247" s="17" t="s">
        <v>19</v>
      </c>
      <c r="F247" s="17">
        <v>3.1982740000000003E-2</v>
      </c>
      <c r="G247" s="17">
        <v>-3.1985029999999998E-2</v>
      </c>
      <c r="H247" s="132">
        <v>4.2946419999999999E-2</v>
      </c>
      <c r="I247" s="50" t="s">
        <v>127</v>
      </c>
      <c r="J247" s="12" t="s">
        <v>110</v>
      </c>
    </row>
    <row r="248" spans="1:10" s="3" customFormat="1" x14ac:dyDescent="0.25">
      <c r="A248" s="14">
        <v>43151</v>
      </c>
      <c r="B248" s="15">
        <v>0.55856481481481479</v>
      </c>
      <c r="C248" s="13" t="s">
        <v>40</v>
      </c>
      <c r="D248" s="17" t="s">
        <v>109</v>
      </c>
      <c r="E248" s="13" t="s">
        <v>12</v>
      </c>
      <c r="F248" s="13">
        <v>1.9934E-4</v>
      </c>
      <c r="G248" s="13">
        <v>1.9934E-4</v>
      </c>
      <c r="H248" s="132">
        <v>7.4931449999999997E-2</v>
      </c>
      <c r="I248" s="2" t="str">
        <f t="shared" si="26"/>
        <v>DONATION</v>
      </c>
    </row>
    <row r="249" spans="1:10" s="3" customFormat="1" x14ac:dyDescent="0.25">
      <c r="A249" s="14">
        <v>43150</v>
      </c>
      <c r="B249" s="15">
        <v>0.85847222222222219</v>
      </c>
      <c r="C249" s="13" t="s">
        <v>41</v>
      </c>
      <c r="D249" s="13" t="s">
        <v>11</v>
      </c>
      <c r="E249" s="13" t="s">
        <v>12</v>
      </c>
      <c r="F249" s="13">
        <v>4.9222420000000003E-2</v>
      </c>
      <c r="G249" s="13">
        <v>4.9222420000000003E-2</v>
      </c>
      <c r="H249" s="132">
        <v>7.4732110000000004E-2</v>
      </c>
      <c r="I249" s="2" t="str">
        <f t="shared" si="26"/>
        <v>DONATION</v>
      </c>
    </row>
    <row r="250" spans="1:10" s="3" customFormat="1" x14ac:dyDescent="0.25">
      <c r="A250" s="14">
        <v>43150</v>
      </c>
      <c r="B250" s="15">
        <v>0.50230324074074073</v>
      </c>
      <c r="C250" s="13" t="s">
        <v>42</v>
      </c>
      <c r="D250" s="13" t="s">
        <v>11</v>
      </c>
      <c r="E250" s="13" t="s">
        <v>12</v>
      </c>
      <c r="F250" s="13">
        <v>2.5509690000000002E-2</v>
      </c>
      <c r="G250" s="13">
        <v>2.5509690000000002E-2</v>
      </c>
      <c r="H250" s="132">
        <v>2.5509690000000002E-2</v>
      </c>
      <c r="I250" s="2" t="s">
        <v>49</v>
      </c>
      <c r="J250" s="12" t="s">
        <v>43</v>
      </c>
    </row>
    <row r="251" spans="1:10" x14ac:dyDescent="0.25">
      <c r="A251" s="7">
        <v>43138</v>
      </c>
      <c r="B251" s="8">
        <v>0.97621527777777783</v>
      </c>
      <c r="C251" s="6" t="s">
        <v>28</v>
      </c>
      <c r="D251" s="13" t="s">
        <v>11</v>
      </c>
      <c r="E251" s="6" t="s">
        <v>19</v>
      </c>
      <c r="F251" s="6">
        <v>0.20179016999999999</v>
      </c>
      <c r="G251" s="6">
        <v>-0.20180412</v>
      </c>
      <c r="H251" s="132">
        <v>0</v>
      </c>
      <c r="I251" s="51" t="s">
        <v>126</v>
      </c>
      <c r="J251" s="4" t="s">
        <v>35</v>
      </c>
    </row>
    <row r="252" spans="1:10" x14ac:dyDescent="0.25">
      <c r="A252" s="7">
        <v>43138</v>
      </c>
      <c r="B252" s="8">
        <v>0.8793171296296296</v>
      </c>
      <c r="C252" s="6" t="s">
        <v>30</v>
      </c>
      <c r="D252" s="6" t="s">
        <v>29</v>
      </c>
      <c r="E252" s="6" t="s">
        <v>12</v>
      </c>
      <c r="F252" s="6">
        <v>4.5214000000000002E-4</v>
      </c>
      <c r="G252" s="6">
        <v>4.5214000000000002E-4</v>
      </c>
      <c r="H252" s="132">
        <v>0.20180412</v>
      </c>
      <c r="I252" s="2" t="str">
        <f t="shared" ref="I252:I311" si="27">IF(E252="IN","DONATION","")</f>
        <v>DONATION</v>
      </c>
    </row>
    <row r="253" spans="1:10" x14ac:dyDescent="0.25">
      <c r="A253" s="7">
        <v>43138</v>
      </c>
      <c r="B253" s="8">
        <v>0.50590277777777781</v>
      </c>
      <c r="C253" s="6" t="s">
        <v>31</v>
      </c>
      <c r="D253" s="6" t="s">
        <v>11</v>
      </c>
      <c r="E253" s="6" t="s">
        <v>12</v>
      </c>
      <c r="F253" s="6">
        <v>0.14734079999999999</v>
      </c>
      <c r="G253" s="6">
        <v>0.14734079999999999</v>
      </c>
      <c r="H253" s="132">
        <v>0.20135198000000001</v>
      </c>
      <c r="I253" s="2" t="s">
        <v>33</v>
      </c>
      <c r="J253" s="1" t="s">
        <v>39</v>
      </c>
    </row>
    <row r="254" spans="1:10" x14ac:dyDescent="0.25">
      <c r="A254" s="7">
        <v>43136</v>
      </c>
      <c r="B254" s="8">
        <v>0.71915509259259258</v>
      </c>
      <c r="C254" s="6" t="s">
        <v>32</v>
      </c>
      <c r="D254" s="6" t="s">
        <v>11</v>
      </c>
      <c r="E254" s="6" t="s">
        <v>12</v>
      </c>
      <c r="F254" s="6">
        <v>4.3200799999999996E-3</v>
      </c>
      <c r="G254" s="6">
        <v>4.3200799999999996E-3</v>
      </c>
      <c r="H254" s="132">
        <v>5.4011179999999999E-2</v>
      </c>
      <c r="I254" s="2" t="str">
        <f t="shared" si="27"/>
        <v>DONATION</v>
      </c>
    </row>
    <row r="255" spans="1:10" x14ac:dyDescent="0.25">
      <c r="A255" s="7">
        <v>43136</v>
      </c>
      <c r="B255" s="8">
        <v>0.6461689814814815</v>
      </c>
      <c r="C255" s="6" t="s">
        <v>17</v>
      </c>
      <c r="D255" s="6" t="s">
        <v>11</v>
      </c>
      <c r="E255" s="6" t="s">
        <v>19</v>
      </c>
      <c r="F255" s="6">
        <v>0.14699999999999999</v>
      </c>
      <c r="G255" s="6">
        <v>-0.14700379</v>
      </c>
      <c r="H255" s="132">
        <v>4.9691100000000002E-2</v>
      </c>
      <c r="I255" s="51" t="s">
        <v>126</v>
      </c>
      <c r="J255" s="1" t="s">
        <v>34</v>
      </c>
    </row>
    <row r="256" spans="1:10" x14ac:dyDescent="0.25">
      <c r="A256" s="7">
        <v>43135</v>
      </c>
      <c r="B256" s="8">
        <v>0.97141203703703705</v>
      </c>
      <c r="C256" s="6" t="s">
        <v>20</v>
      </c>
      <c r="D256" s="6" t="s">
        <v>18</v>
      </c>
      <c r="E256" s="6" t="s">
        <v>12</v>
      </c>
      <c r="F256" s="6">
        <v>3.6216310000000002E-2</v>
      </c>
      <c r="G256" s="6">
        <v>3.6216310000000002E-2</v>
      </c>
      <c r="H256" s="132">
        <v>0.19669489000000001</v>
      </c>
      <c r="I256" s="2" t="str">
        <f t="shared" si="27"/>
        <v>DONATION</v>
      </c>
    </row>
    <row r="257" spans="1:9" x14ac:dyDescent="0.25">
      <c r="A257" s="7">
        <v>43135</v>
      </c>
      <c r="B257" s="8">
        <v>0.3518634259259259</v>
      </c>
      <c r="C257" s="6" t="s">
        <v>21</v>
      </c>
      <c r="D257" s="6" t="s">
        <v>11</v>
      </c>
      <c r="E257" s="6" t="s">
        <v>12</v>
      </c>
      <c r="F257" s="6">
        <v>8.5851999999999999E-4</v>
      </c>
      <c r="G257" s="6">
        <v>8.5851999999999999E-4</v>
      </c>
      <c r="H257" s="132">
        <v>0.16047858000000001</v>
      </c>
      <c r="I257" s="2" t="str">
        <f t="shared" si="27"/>
        <v>DONATION</v>
      </c>
    </row>
    <row r="258" spans="1:9" x14ac:dyDescent="0.25">
      <c r="A258" s="7">
        <v>43134</v>
      </c>
      <c r="B258" s="8">
        <v>0.9052662037037037</v>
      </c>
      <c r="C258" s="6" t="s">
        <v>22</v>
      </c>
      <c r="D258" s="6" t="s">
        <v>11</v>
      </c>
      <c r="E258" s="6" t="s">
        <v>12</v>
      </c>
      <c r="F258" s="6">
        <v>4.9975000000000002E-3</v>
      </c>
      <c r="G258" s="6">
        <v>4.9975000000000002E-3</v>
      </c>
      <c r="H258" s="132">
        <v>0.15962006000000001</v>
      </c>
      <c r="I258" s="2" t="str">
        <f t="shared" si="27"/>
        <v>DONATION</v>
      </c>
    </row>
    <row r="259" spans="1:9" x14ac:dyDescent="0.25">
      <c r="A259" s="7">
        <v>43134</v>
      </c>
      <c r="B259" s="8">
        <v>0.88762731481481483</v>
      </c>
      <c r="C259" s="6" t="s">
        <v>23</v>
      </c>
      <c r="D259" s="6" t="s">
        <v>11</v>
      </c>
      <c r="E259" s="6" t="s">
        <v>12</v>
      </c>
      <c r="F259" s="6">
        <v>7.94E-4</v>
      </c>
      <c r="G259" s="6">
        <v>7.94E-4</v>
      </c>
      <c r="H259" s="132">
        <v>0.15462255999999999</v>
      </c>
      <c r="I259" s="2" t="str">
        <f t="shared" si="27"/>
        <v>DONATION</v>
      </c>
    </row>
    <row r="260" spans="1:9" x14ac:dyDescent="0.25">
      <c r="A260" s="7">
        <v>43134</v>
      </c>
      <c r="B260" s="8">
        <v>0.76973379629629635</v>
      </c>
      <c r="C260" s="6" t="s">
        <v>24</v>
      </c>
      <c r="D260" s="6" t="s">
        <v>11</v>
      </c>
      <c r="E260" s="6" t="s">
        <v>12</v>
      </c>
      <c r="F260" s="6">
        <v>6.3677999999999998E-3</v>
      </c>
      <c r="G260" s="6">
        <v>6.3677999999999998E-3</v>
      </c>
      <c r="H260" s="132">
        <v>0.15382856</v>
      </c>
      <c r="I260" s="2" t="str">
        <f t="shared" si="27"/>
        <v>DONATION</v>
      </c>
    </row>
    <row r="261" spans="1:9" x14ac:dyDescent="0.25">
      <c r="A261" s="7">
        <v>43119</v>
      </c>
      <c r="B261" s="8">
        <v>0.94614583333333335</v>
      </c>
      <c r="C261" s="6" t="s">
        <v>13</v>
      </c>
      <c r="D261" s="6" t="s">
        <v>11</v>
      </c>
      <c r="E261" s="6" t="s">
        <v>12</v>
      </c>
      <c r="F261" s="6">
        <v>4.5030760000000003E-2</v>
      </c>
      <c r="G261" s="6">
        <v>4.5030760000000003E-2</v>
      </c>
      <c r="H261" s="132">
        <v>0.14746076</v>
      </c>
      <c r="I261" s="2" t="str">
        <f t="shared" si="27"/>
        <v>DONATION</v>
      </c>
    </row>
    <row r="262" spans="1:9" x14ac:dyDescent="0.25">
      <c r="A262" s="7">
        <v>43119</v>
      </c>
      <c r="B262" s="8">
        <v>0.94614583333333335</v>
      </c>
      <c r="C262" s="6" t="s">
        <v>10</v>
      </c>
      <c r="D262" s="6" t="s">
        <v>11</v>
      </c>
      <c r="E262" s="6" t="s">
        <v>12</v>
      </c>
      <c r="F262" s="6">
        <v>0.10242999999999999</v>
      </c>
      <c r="G262" s="6">
        <v>0.10242999999999999</v>
      </c>
      <c r="H262" s="132">
        <v>0.10242999999999999</v>
      </c>
      <c r="I262" s="2" t="str">
        <f t="shared" si="27"/>
        <v>DONATION</v>
      </c>
    </row>
    <row r="263" spans="1:9" x14ac:dyDescent="0.25">
      <c r="I263" s="2" t="str">
        <f t="shared" si="27"/>
        <v/>
      </c>
    </row>
    <row r="264" spans="1:9" x14ac:dyDescent="0.25">
      <c r="I264" s="2" t="str">
        <f t="shared" si="27"/>
        <v/>
      </c>
    </row>
    <row r="265" spans="1:9" x14ac:dyDescent="0.25">
      <c r="I265" s="2" t="str">
        <f t="shared" si="27"/>
        <v/>
      </c>
    </row>
    <row r="266" spans="1:9" x14ac:dyDescent="0.25">
      <c r="I266" s="2" t="str">
        <f t="shared" si="27"/>
        <v/>
      </c>
    </row>
    <row r="267" spans="1:9" x14ac:dyDescent="0.25">
      <c r="I267" s="2" t="str">
        <f t="shared" si="27"/>
        <v/>
      </c>
    </row>
    <row r="268" spans="1:9" x14ac:dyDescent="0.25">
      <c r="I268" s="2" t="str">
        <f t="shared" si="27"/>
        <v/>
      </c>
    </row>
    <row r="269" spans="1:9" x14ac:dyDescent="0.25">
      <c r="I269" s="2" t="str">
        <f t="shared" si="27"/>
        <v/>
      </c>
    </row>
    <row r="270" spans="1:9" x14ac:dyDescent="0.25">
      <c r="I270" s="2" t="str">
        <f t="shared" si="27"/>
        <v/>
      </c>
    </row>
    <row r="271" spans="1:9" x14ac:dyDescent="0.25">
      <c r="I271" s="2" t="str">
        <f t="shared" si="27"/>
        <v/>
      </c>
    </row>
    <row r="272" spans="1:9" x14ac:dyDescent="0.25">
      <c r="I272" s="2" t="str">
        <f t="shared" si="27"/>
        <v/>
      </c>
    </row>
    <row r="273" spans="9:9" x14ac:dyDescent="0.25">
      <c r="I273" s="2" t="str">
        <f t="shared" si="27"/>
        <v/>
      </c>
    </row>
    <row r="274" spans="9:9" x14ac:dyDescent="0.25">
      <c r="I274" s="2" t="str">
        <f t="shared" si="27"/>
        <v/>
      </c>
    </row>
    <row r="275" spans="9:9" x14ac:dyDescent="0.25">
      <c r="I275" s="2" t="str">
        <f t="shared" si="27"/>
        <v/>
      </c>
    </row>
    <row r="276" spans="9:9" x14ac:dyDescent="0.25">
      <c r="I276" s="2" t="str">
        <f t="shared" si="27"/>
        <v/>
      </c>
    </row>
    <row r="277" spans="9:9" x14ac:dyDescent="0.25">
      <c r="I277" s="2" t="str">
        <f t="shared" si="27"/>
        <v/>
      </c>
    </row>
    <row r="278" spans="9:9" x14ac:dyDescent="0.25">
      <c r="I278" s="2" t="str">
        <f t="shared" si="27"/>
        <v/>
      </c>
    </row>
    <row r="279" spans="9:9" x14ac:dyDescent="0.25">
      <c r="I279" s="2" t="str">
        <f t="shared" si="27"/>
        <v/>
      </c>
    </row>
    <row r="280" spans="9:9" x14ac:dyDescent="0.25">
      <c r="I280" s="2" t="str">
        <f t="shared" si="27"/>
        <v/>
      </c>
    </row>
    <row r="281" spans="9:9" x14ac:dyDescent="0.25">
      <c r="I281" s="2" t="str">
        <f t="shared" si="27"/>
        <v/>
      </c>
    </row>
    <row r="282" spans="9:9" x14ac:dyDescent="0.25">
      <c r="I282" s="2" t="str">
        <f t="shared" si="27"/>
        <v/>
      </c>
    </row>
    <row r="283" spans="9:9" x14ac:dyDescent="0.25">
      <c r="I283" s="2" t="str">
        <f t="shared" si="27"/>
        <v/>
      </c>
    </row>
    <row r="284" spans="9:9" x14ac:dyDescent="0.25">
      <c r="I284" s="2" t="str">
        <f t="shared" si="27"/>
        <v/>
      </c>
    </row>
    <row r="285" spans="9:9" x14ac:dyDescent="0.25">
      <c r="I285" s="2" t="str">
        <f t="shared" si="27"/>
        <v/>
      </c>
    </row>
    <row r="286" spans="9:9" x14ac:dyDescent="0.25">
      <c r="I286" s="2" t="str">
        <f t="shared" si="27"/>
        <v/>
      </c>
    </row>
    <row r="287" spans="9:9" x14ac:dyDescent="0.25">
      <c r="I287" s="2" t="str">
        <f t="shared" si="27"/>
        <v/>
      </c>
    </row>
    <row r="288" spans="9:9" x14ac:dyDescent="0.25">
      <c r="I288" s="2" t="str">
        <f t="shared" si="27"/>
        <v/>
      </c>
    </row>
    <row r="289" spans="9:9" x14ac:dyDescent="0.25">
      <c r="I289" s="2" t="str">
        <f t="shared" si="27"/>
        <v/>
      </c>
    </row>
    <row r="290" spans="9:9" x14ac:dyDescent="0.25">
      <c r="I290" s="2" t="str">
        <f t="shared" si="27"/>
        <v/>
      </c>
    </row>
    <row r="291" spans="9:9" x14ac:dyDescent="0.25">
      <c r="I291" s="2" t="str">
        <f t="shared" si="27"/>
        <v/>
      </c>
    </row>
    <row r="292" spans="9:9" x14ac:dyDescent="0.25">
      <c r="I292" s="2" t="str">
        <f t="shared" si="27"/>
        <v/>
      </c>
    </row>
    <row r="293" spans="9:9" x14ac:dyDescent="0.25">
      <c r="I293" s="2" t="str">
        <f t="shared" si="27"/>
        <v/>
      </c>
    </row>
    <row r="294" spans="9:9" x14ac:dyDescent="0.25">
      <c r="I294" s="2" t="str">
        <f t="shared" si="27"/>
        <v/>
      </c>
    </row>
    <row r="295" spans="9:9" x14ac:dyDescent="0.25">
      <c r="I295" s="2" t="str">
        <f t="shared" si="27"/>
        <v/>
      </c>
    </row>
    <row r="296" spans="9:9" x14ac:dyDescent="0.25">
      <c r="I296" s="2" t="str">
        <f t="shared" si="27"/>
        <v/>
      </c>
    </row>
    <row r="297" spans="9:9" x14ac:dyDescent="0.25">
      <c r="I297" s="2" t="str">
        <f t="shared" si="27"/>
        <v/>
      </c>
    </row>
    <row r="298" spans="9:9" x14ac:dyDescent="0.25">
      <c r="I298" s="2" t="str">
        <f t="shared" si="27"/>
        <v/>
      </c>
    </row>
    <row r="299" spans="9:9" x14ac:dyDescent="0.25">
      <c r="I299" s="2" t="str">
        <f t="shared" si="27"/>
        <v/>
      </c>
    </row>
    <row r="300" spans="9:9" x14ac:dyDescent="0.25">
      <c r="I300" s="2" t="str">
        <f t="shared" si="27"/>
        <v/>
      </c>
    </row>
    <row r="301" spans="9:9" x14ac:dyDescent="0.25">
      <c r="I301" s="2" t="str">
        <f t="shared" si="27"/>
        <v/>
      </c>
    </row>
    <row r="302" spans="9:9" x14ac:dyDescent="0.25">
      <c r="I302" s="2" t="str">
        <f t="shared" si="27"/>
        <v/>
      </c>
    </row>
    <row r="303" spans="9:9" x14ac:dyDescent="0.25">
      <c r="I303" s="2" t="str">
        <f t="shared" si="27"/>
        <v/>
      </c>
    </row>
    <row r="304" spans="9:9" x14ac:dyDescent="0.25">
      <c r="I304" s="2" t="str">
        <f t="shared" si="27"/>
        <v/>
      </c>
    </row>
    <row r="305" spans="9:9" x14ac:dyDescent="0.25">
      <c r="I305" s="2" t="str">
        <f t="shared" si="27"/>
        <v/>
      </c>
    </row>
    <row r="306" spans="9:9" x14ac:dyDescent="0.25">
      <c r="I306" s="2" t="str">
        <f t="shared" si="27"/>
        <v/>
      </c>
    </row>
    <row r="307" spans="9:9" x14ac:dyDescent="0.25">
      <c r="I307" s="2" t="str">
        <f t="shared" si="27"/>
        <v/>
      </c>
    </row>
    <row r="308" spans="9:9" x14ac:dyDescent="0.25">
      <c r="I308" s="2" t="str">
        <f t="shared" si="27"/>
        <v/>
      </c>
    </row>
    <row r="309" spans="9:9" x14ac:dyDescent="0.25">
      <c r="I309" s="2" t="str">
        <f t="shared" si="27"/>
        <v/>
      </c>
    </row>
    <row r="310" spans="9:9" x14ac:dyDescent="0.25">
      <c r="I310" s="2" t="str">
        <f t="shared" si="27"/>
        <v/>
      </c>
    </row>
    <row r="311" spans="9:9" x14ac:dyDescent="0.25">
      <c r="I311" s="2" t="str">
        <f t="shared" si="27"/>
        <v/>
      </c>
    </row>
    <row r="312" spans="9:9" x14ac:dyDescent="0.25">
      <c r="I312" s="2" t="str">
        <f t="shared" ref="I312:I341" si="28">IF(E312="IN","DONATION","")</f>
        <v/>
      </c>
    </row>
    <row r="313" spans="9:9" x14ac:dyDescent="0.25">
      <c r="I313" s="2" t="str">
        <f t="shared" si="28"/>
        <v/>
      </c>
    </row>
    <row r="314" spans="9:9" x14ac:dyDescent="0.25">
      <c r="I314" s="2" t="str">
        <f t="shared" si="28"/>
        <v/>
      </c>
    </row>
    <row r="315" spans="9:9" x14ac:dyDescent="0.25">
      <c r="I315" s="2" t="str">
        <f t="shared" si="28"/>
        <v/>
      </c>
    </row>
    <row r="316" spans="9:9" x14ac:dyDescent="0.25">
      <c r="I316" s="2" t="str">
        <f t="shared" si="28"/>
        <v/>
      </c>
    </row>
    <row r="317" spans="9:9" x14ac:dyDescent="0.25">
      <c r="I317" s="2" t="str">
        <f t="shared" si="28"/>
        <v/>
      </c>
    </row>
    <row r="318" spans="9:9" x14ac:dyDescent="0.25">
      <c r="I318" s="2" t="str">
        <f t="shared" si="28"/>
        <v/>
      </c>
    </row>
    <row r="319" spans="9:9" x14ac:dyDescent="0.25">
      <c r="I319" s="2" t="str">
        <f t="shared" si="28"/>
        <v/>
      </c>
    </row>
    <row r="320" spans="9:9" x14ac:dyDescent="0.25">
      <c r="I320" s="2" t="str">
        <f t="shared" si="28"/>
        <v/>
      </c>
    </row>
    <row r="321" spans="9:9" x14ac:dyDescent="0.25">
      <c r="I321" s="2" t="str">
        <f t="shared" si="28"/>
        <v/>
      </c>
    </row>
    <row r="322" spans="9:9" x14ac:dyDescent="0.25">
      <c r="I322" s="2" t="str">
        <f t="shared" si="28"/>
        <v/>
      </c>
    </row>
    <row r="323" spans="9:9" x14ac:dyDescent="0.25">
      <c r="I323" s="2" t="str">
        <f t="shared" si="28"/>
        <v/>
      </c>
    </row>
    <row r="324" spans="9:9" x14ac:dyDescent="0.25">
      <c r="I324" s="2" t="str">
        <f t="shared" si="28"/>
        <v/>
      </c>
    </row>
    <row r="325" spans="9:9" x14ac:dyDescent="0.25">
      <c r="I325" s="2" t="str">
        <f t="shared" si="28"/>
        <v/>
      </c>
    </row>
    <row r="326" spans="9:9" x14ac:dyDescent="0.25">
      <c r="I326" s="2" t="str">
        <f t="shared" si="28"/>
        <v/>
      </c>
    </row>
    <row r="327" spans="9:9" x14ac:dyDescent="0.25">
      <c r="I327" s="2" t="str">
        <f t="shared" si="28"/>
        <v/>
      </c>
    </row>
    <row r="328" spans="9:9" x14ac:dyDescent="0.25">
      <c r="I328" s="2" t="str">
        <f t="shared" si="28"/>
        <v/>
      </c>
    </row>
    <row r="329" spans="9:9" x14ac:dyDescent="0.25">
      <c r="I329" s="2" t="str">
        <f t="shared" si="28"/>
        <v/>
      </c>
    </row>
    <row r="330" spans="9:9" x14ac:dyDescent="0.25">
      <c r="I330" s="2" t="str">
        <f t="shared" si="28"/>
        <v/>
      </c>
    </row>
    <row r="331" spans="9:9" x14ac:dyDescent="0.25">
      <c r="I331" s="2" t="str">
        <f t="shared" si="28"/>
        <v/>
      </c>
    </row>
    <row r="332" spans="9:9" x14ac:dyDescent="0.25">
      <c r="I332" s="2" t="str">
        <f t="shared" si="28"/>
        <v/>
      </c>
    </row>
    <row r="333" spans="9:9" x14ac:dyDescent="0.25">
      <c r="I333" s="2" t="str">
        <f t="shared" si="28"/>
        <v/>
      </c>
    </row>
    <row r="334" spans="9:9" x14ac:dyDescent="0.25">
      <c r="I334" s="2" t="str">
        <f t="shared" si="28"/>
        <v/>
      </c>
    </row>
    <row r="335" spans="9:9" x14ac:dyDescent="0.25">
      <c r="I335" s="2" t="str">
        <f t="shared" si="28"/>
        <v/>
      </c>
    </row>
    <row r="336" spans="9:9" x14ac:dyDescent="0.25">
      <c r="I336" s="2" t="str">
        <f t="shared" si="28"/>
        <v/>
      </c>
    </row>
    <row r="337" spans="9:9" x14ac:dyDescent="0.25">
      <c r="I337" s="2" t="str">
        <f t="shared" si="28"/>
        <v/>
      </c>
    </row>
    <row r="338" spans="9:9" x14ac:dyDescent="0.25">
      <c r="I338" s="2" t="str">
        <f t="shared" si="28"/>
        <v/>
      </c>
    </row>
    <row r="339" spans="9:9" x14ac:dyDescent="0.25">
      <c r="I339" s="2" t="str">
        <f t="shared" si="28"/>
        <v/>
      </c>
    </row>
    <row r="340" spans="9:9" x14ac:dyDescent="0.25">
      <c r="I340" s="2" t="str">
        <f t="shared" si="28"/>
        <v/>
      </c>
    </row>
    <row r="341" spans="9:9" x14ac:dyDescent="0.25">
      <c r="I341" s="2" t="str">
        <f t="shared" si="28"/>
        <v/>
      </c>
    </row>
  </sheetData>
  <conditionalFormatting sqref="I247 I244 I241 I12:I14 I77:I81 I83 I251:I1048576 I8:I10 I1:I2">
    <cfRule type="expression" dxfId="191" priority="191">
      <formula>$E1="IN"</formula>
    </cfRule>
    <cfRule type="expression" dxfId="190" priority="192">
      <formula>$E1="OUT"</formula>
    </cfRule>
  </conditionalFormatting>
  <conditionalFormatting sqref="I248:I250">
    <cfRule type="expression" dxfId="189" priority="189">
      <formula>$E248="IN"</formula>
    </cfRule>
    <cfRule type="expression" dxfId="188" priority="190">
      <formula>$E248="OUT"</formula>
    </cfRule>
  </conditionalFormatting>
  <conditionalFormatting sqref="I246">
    <cfRule type="expression" dxfId="187" priority="187">
      <formula>$E246="IN"</formula>
    </cfRule>
    <cfRule type="expression" dxfId="186" priority="188">
      <formula>$E246="OUT"</formula>
    </cfRule>
  </conditionalFormatting>
  <conditionalFormatting sqref="I245">
    <cfRule type="expression" dxfId="185" priority="185">
      <formula>$E245="IN"</formula>
    </cfRule>
    <cfRule type="expression" dxfId="184" priority="186">
      <formula>$E245="OUT"</formula>
    </cfRule>
  </conditionalFormatting>
  <conditionalFormatting sqref="I243">
    <cfRule type="expression" dxfId="183" priority="183">
      <formula>$E243="IN"</formula>
    </cfRule>
    <cfRule type="expression" dxfId="182" priority="184">
      <formula>$E243="OUT"</formula>
    </cfRule>
  </conditionalFormatting>
  <conditionalFormatting sqref="I242">
    <cfRule type="expression" dxfId="181" priority="181">
      <formula>$E242="IN"</formula>
    </cfRule>
    <cfRule type="expression" dxfId="180" priority="182">
      <formula>$E242="OUT"</formula>
    </cfRule>
  </conditionalFormatting>
  <conditionalFormatting sqref="I232:I233 I235:I240">
    <cfRule type="expression" dxfId="179" priority="179">
      <formula>$E232="IN"</formula>
    </cfRule>
    <cfRule type="expression" dxfId="178" priority="180">
      <formula>$E232="OUT"</formula>
    </cfRule>
  </conditionalFormatting>
  <conditionalFormatting sqref="I234">
    <cfRule type="expression" dxfId="177" priority="177">
      <formula>$E234="IN"</formula>
    </cfRule>
    <cfRule type="expression" dxfId="176" priority="178">
      <formula>$E234="OUT"</formula>
    </cfRule>
  </conditionalFormatting>
  <conditionalFormatting sqref="I230">
    <cfRule type="expression" dxfId="175" priority="175">
      <formula>$E230="IN"</formula>
    </cfRule>
    <cfRule type="expression" dxfId="174" priority="176">
      <formula>$E230="OUT"</formula>
    </cfRule>
  </conditionalFormatting>
  <conditionalFormatting sqref="I231">
    <cfRule type="expression" dxfId="173" priority="173">
      <formula>$E231="IN"</formula>
    </cfRule>
    <cfRule type="expression" dxfId="172" priority="174">
      <formula>$E231="OUT"</formula>
    </cfRule>
  </conditionalFormatting>
  <conditionalFormatting sqref="I229">
    <cfRule type="expression" dxfId="171" priority="171">
      <formula>$E229="IN"</formula>
    </cfRule>
    <cfRule type="expression" dxfId="170" priority="172">
      <formula>$E229="OUT"</formula>
    </cfRule>
  </conditionalFormatting>
  <conditionalFormatting sqref="I228">
    <cfRule type="expression" dxfId="169" priority="169">
      <formula>$E228="IN"</formula>
    </cfRule>
    <cfRule type="expression" dxfId="168" priority="170">
      <formula>$E228="OUT"</formula>
    </cfRule>
  </conditionalFormatting>
  <conditionalFormatting sqref="I227">
    <cfRule type="expression" dxfId="167" priority="167">
      <formula>$E227="IN"</formula>
    </cfRule>
    <cfRule type="expression" dxfId="166" priority="168">
      <formula>$E227="OUT"</formula>
    </cfRule>
  </conditionalFormatting>
  <conditionalFormatting sqref="I226">
    <cfRule type="expression" dxfId="165" priority="165">
      <formula>$E226="IN"</formula>
    </cfRule>
    <cfRule type="expression" dxfId="164" priority="166">
      <formula>$E226="OUT"</formula>
    </cfRule>
  </conditionalFormatting>
  <conditionalFormatting sqref="I225">
    <cfRule type="expression" dxfId="163" priority="163">
      <formula>$E225="IN"</formula>
    </cfRule>
    <cfRule type="expression" dxfId="162" priority="164">
      <formula>$E225="OUT"</formula>
    </cfRule>
  </conditionalFormatting>
  <conditionalFormatting sqref="I224">
    <cfRule type="expression" dxfId="161" priority="161">
      <formula>$E224="IN"</formula>
    </cfRule>
    <cfRule type="expression" dxfId="160" priority="162">
      <formula>$E224="OUT"</formula>
    </cfRule>
  </conditionalFormatting>
  <conditionalFormatting sqref="I223">
    <cfRule type="expression" dxfId="159" priority="159">
      <formula>$E223="IN"</formula>
    </cfRule>
    <cfRule type="expression" dxfId="158" priority="160">
      <formula>$E223="OUT"</formula>
    </cfRule>
  </conditionalFormatting>
  <conditionalFormatting sqref="I222">
    <cfRule type="expression" dxfId="157" priority="157">
      <formula>$E222="IN"</formula>
    </cfRule>
    <cfRule type="expression" dxfId="156" priority="158">
      <formula>$E222="OUT"</formula>
    </cfRule>
  </conditionalFormatting>
  <conditionalFormatting sqref="I221">
    <cfRule type="expression" dxfId="155" priority="155">
      <formula>$E221="IN"</formula>
    </cfRule>
    <cfRule type="expression" dxfId="154" priority="156">
      <formula>$E221="OUT"</formula>
    </cfRule>
  </conditionalFormatting>
  <conditionalFormatting sqref="I220">
    <cfRule type="expression" dxfId="153" priority="153">
      <formula>$E220="IN"</formula>
    </cfRule>
    <cfRule type="expression" dxfId="152" priority="154">
      <formula>$E220="OUT"</formula>
    </cfRule>
  </conditionalFormatting>
  <conditionalFormatting sqref="I219">
    <cfRule type="expression" dxfId="151" priority="151">
      <formula>$E219="IN"</formula>
    </cfRule>
    <cfRule type="expression" dxfId="150" priority="152">
      <formula>$E219="OUT"</formula>
    </cfRule>
  </conditionalFormatting>
  <conditionalFormatting sqref="I218">
    <cfRule type="expression" dxfId="149" priority="149">
      <formula>$E218="IN"</formula>
    </cfRule>
    <cfRule type="expression" dxfId="148" priority="150">
      <formula>$E218="OUT"</formula>
    </cfRule>
  </conditionalFormatting>
  <conditionalFormatting sqref="I217">
    <cfRule type="expression" dxfId="147" priority="147">
      <formula>$E217="IN"</formula>
    </cfRule>
    <cfRule type="expression" dxfId="146" priority="148">
      <formula>$E217="OUT"</formula>
    </cfRule>
  </conditionalFormatting>
  <conditionalFormatting sqref="I216">
    <cfRule type="expression" dxfId="145" priority="145">
      <formula>$E216="IN"</formula>
    </cfRule>
    <cfRule type="expression" dxfId="144" priority="146">
      <formula>$E216="OUT"</formula>
    </cfRule>
  </conditionalFormatting>
  <conditionalFormatting sqref="I214">
    <cfRule type="expression" dxfId="143" priority="143">
      <formula>$E214="IN"</formula>
    </cfRule>
    <cfRule type="expression" dxfId="142" priority="144">
      <formula>$E214="OUT"</formula>
    </cfRule>
  </conditionalFormatting>
  <conditionalFormatting sqref="I215">
    <cfRule type="expression" dxfId="141" priority="141">
      <formula>$E215="IN"</formula>
    </cfRule>
    <cfRule type="expression" dxfId="140" priority="142">
      <formula>$E215="OUT"</formula>
    </cfRule>
  </conditionalFormatting>
  <conditionalFormatting sqref="I213">
    <cfRule type="expression" dxfId="139" priority="139">
      <formula>$E213="IN"</formula>
    </cfRule>
    <cfRule type="expression" dxfId="138" priority="140">
      <formula>$E213="OUT"</formula>
    </cfRule>
  </conditionalFormatting>
  <conditionalFormatting sqref="I212">
    <cfRule type="expression" dxfId="137" priority="137">
      <formula>$E212="IN"</formula>
    </cfRule>
    <cfRule type="expression" dxfId="136" priority="138">
      <formula>$E212="OUT"</formula>
    </cfRule>
  </conditionalFormatting>
  <conditionalFormatting sqref="I211">
    <cfRule type="expression" dxfId="135" priority="135">
      <formula>$E211="IN"</formula>
    </cfRule>
    <cfRule type="expression" dxfId="134" priority="136">
      <formula>$E211="OUT"</formula>
    </cfRule>
  </conditionalFormatting>
  <conditionalFormatting sqref="I210">
    <cfRule type="expression" dxfId="133" priority="133">
      <formula>$E210="IN"</formula>
    </cfRule>
    <cfRule type="expression" dxfId="132" priority="134">
      <formula>$E210="OUT"</formula>
    </cfRule>
  </conditionalFormatting>
  <conditionalFormatting sqref="I209">
    <cfRule type="expression" dxfId="131" priority="131">
      <formula>$E209="IN"</formula>
    </cfRule>
    <cfRule type="expression" dxfId="130" priority="132">
      <formula>$E209="OUT"</formula>
    </cfRule>
  </conditionalFormatting>
  <conditionalFormatting sqref="I208">
    <cfRule type="expression" dxfId="129" priority="129">
      <formula>$E208="IN"</formula>
    </cfRule>
    <cfRule type="expression" dxfId="128" priority="130">
      <formula>$E208="OUT"</formula>
    </cfRule>
  </conditionalFormatting>
  <conditionalFormatting sqref="I207">
    <cfRule type="expression" dxfId="127" priority="127">
      <formula>$E207="IN"</formula>
    </cfRule>
    <cfRule type="expression" dxfId="126" priority="128">
      <formula>$E207="OUT"</formula>
    </cfRule>
  </conditionalFormatting>
  <conditionalFormatting sqref="I206">
    <cfRule type="expression" dxfId="125" priority="125">
      <formula>$E206="IN"</formula>
    </cfRule>
    <cfRule type="expression" dxfId="124" priority="126">
      <formula>$E206="OUT"</formula>
    </cfRule>
  </conditionalFormatting>
  <conditionalFormatting sqref="I205">
    <cfRule type="expression" dxfId="123" priority="123">
      <formula>$E205="IN"</formula>
    </cfRule>
    <cfRule type="expression" dxfId="122" priority="124">
      <formula>$E205="OUT"</formula>
    </cfRule>
  </conditionalFormatting>
  <conditionalFormatting sqref="I204">
    <cfRule type="expression" dxfId="121" priority="121">
      <formula>$E204="IN"</formula>
    </cfRule>
    <cfRule type="expression" dxfId="120" priority="122">
      <formula>$E204="OUT"</formula>
    </cfRule>
  </conditionalFormatting>
  <conditionalFormatting sqref="I203">
    <cfRule type="expression" dxfId="119" priority="119">
      <formula>$E203="IN"</formula>
    </cfRule>
    <cfRule type="expression" dxfId="118" priority="120">
      <formula>$E203="OUT"</formula>
    </cfRule>
  </conditionalFormatting>
  <conditionalFormatting sqref="I202">
    <cfRule type="expression" dxfId="117" priority="117">
      <formula>$E202="IN"</formula>
    </cfRule>
    <cfRule type="expression" dxfId="116" priority="118">
      <formula>$E202="OUT"</formula>
    </cfRule>
  </conditionalFormatting>
  <conditionalFormatting sqref="I201">
    <cfRule type="expression" dxfId="115" priority="115">
      <formula>$E201="IN"</formula>
    </cfRule>
    <cfRule type="expression" dxfId="114" priority="116">
      <formula>$E201="OUT"</formula>
    </cfRule>
  </conditionalFormatting>
  <conditionalFormatting sqref="I200">
    <cfRule type="expression" dxfId="113" priority="113">
      <formula>$E200="IN"</formula>
    </cfRule>
    <cfRule type="expression" dxfId="112" priority="114">
      <formula>$E200="OUT"</formula>
    </cfRule>
  </conditionalFormatting>
  <conditionalFormatting sqref="I199">
    <cfRule type="expression" dxfId="111" priority="111">
      <formula>$E199="IN"</formula>
    </cfRule>
    <cfRule type="expression" dxfId="110" priority="112">
      <formula>$E199="OUT"</formula>
    </cfRule>
  </conditionalFormatting>
  <conditionalFormatting sqref="I198">
    <cfRule type="expression" dxfId="109" priority="109">
      <formula>$E198="IN"</formula>
    </cfRule>
    <cfRule type="expression" dxfId="108" priority="110">
      <formula>$E198="OUT"</formula>
    </cfRule>
  </conditionalFormatting>
  <conditionalFormatting sqref="I197">
    <cfRule type="expression" dxfId="107" priority="107">
      <formula>$E197="IN"</formula>
    </cfRule>
    <cfRule type="expression" dxfId="106" priority="108">
      <formula>$E197="OUT"</formula>
    </cfRule>
  </conditionalFormatting>
  <conditionalFormatting sqref="I196">
    <cfRule type="expression" dxfId="105" priority="105">
      <formula>$E196="IN"</formula>
    </cfRule>
    <cfRule type="expression" dxfId="104" priority="106">
      <formula>$E196="OUT"</formula>
    </cfRule>
  </conditionalFormatting>
  <conditionalFormatting sqref="I195">
    <cfRule type="expression" dxfId="103" priority="103">
      <formula>$E195="IN"</formula>
    </cfRule>
    <cfRule type="expression" dxfId="102" priority="104">
      <formula>$E195="OUT"</formula>
    </cfRule>
  </conditionalFormatting>
  <conditionalFormatting sqref="I194">
    <cfRule type="expression" dxfId="101" priority="101">
      <formula>$E194="IN"</formula>
    </cfRule>
    <cfRule type="expression" dxfId="100" priority="102">
      <formula>$E194="OUT"</formula>
    </cfRule>
  </conditionalFormatting>
  <conditionalFormatting sqref="I193">
    <cfRule type="expression" dxfId="99" priority="99">
      <formula>$E193="IN"</formula>
    </cfRule>
    <cfRule type="expression" dxfId="98" priority="100">
      <formula>$E193="OUT"</formula>
    </cfRule>
  </conditionalFormatting>
  <conditionalFormatting sqref="I192">
    <cfRule type="expression" dxfId="97" priority="97">
      <formula>$E192="IN"</formula>
    </cfRule>
    <cfRule type="expression" dxfId="96" priority="98">
      <formula>$E192="OUT"</formula>
    </cfRule>
  </conditionalFormatting>
  <conditionalFormatting sqref="I191">
    <cfRule type="expression" dxfId="95" priority="95">
      <formula>$E191="IN"</formula>
    </cfRule>
    <cfRule type="expression" dxfId="94" priority="96">
      <formula>$E191="OUT"</formula>
    </cfRule>
  </conditionalFormatting>
  <conditionalFormatting sqref="I190">
    <cfRule type="expression" dxfId="93" priority="93">
      <formula>$E190="IN"</formula>
    </cfRule>
    <cfRule type="expression" dxfId="92" priority="94">
      <formula>$E190="OUT"</formula>
    </cfRule>
  </conditionalFormatting>
  <conditionalFormatting sqref="I189">
    <cfRule type="expression" dxfId="91" priority="91">
      <formula>$E189="IN"</formula>
    </cfRule>
    <cfRule type="expression" dxfId="90" priority="92">
      <formula>$E189="OUT"</formula>
    </cfRule>
  </conditionalFormatting>
  <conditionalFormatting sqref="I188">
    <cfRule type="expression" dxfId="89" priority="89">
      <formula>$E188="IN"</formula>
    </cfRule>
    <cfRule type="expression" dxfId="88" priority="90">
      <formula>$E188="OUT"</formula>
    </cfRule>
  </conditionalFormatting>
  <conditionalFormatting sqref="I186">
    <cfRule type="expression" dxfId="87" priority="87">
      <formula>$E186="IN"</formula>
    </cfRule>
    <cfRule type="expression" dxfId="86" priority="88">
      <formula>$E186="OUT"</formula>
    </cfRule>
  </conditionalFormatting>
  <conditionalFormatting sqref="I187">
    <cfRule type="expression" dxfId="85" priority="85">
      <formula>$E187="IN"</formula>
    </cfRule>
    <cfRule type="expression" dxfId="84" priority="86">
      <formula>$E187="OUT"</formula>
    </cfRule>
  </conditionalFormatting>
  <conditionalFormatting sqref="I185">
    <cfRule type="expression" dxfId="83" priority="83">
      <formula>$E185="IN"</formula>
    </cfRule>
    <cfRule type="expression" dxfId="82" priority="84">
      <formula>$E185="OUT"</formula>
    </cfRule>
  </conditionalFormatting>
  <conditionalFormatting sqref="I184">
    <cfRule type="expression" dxfId="81" priority="81">
      <formula>$E184="IN"</formula>
    </cfRule>
    <cfRule type="expression" dxfId="80" priority="82">
      <formula>$E184="OUT"</formula>
    </cfRule>
  </conditionalFormatting>
  <conditionalFormatting sqref="I183">
    <cfRule type="expression" dxfId="79" priority="79">
      <formula>$E183="IN"</formula>
    </cfRule>
    <cfRule type="expression" dxfId="78" priority="80">
      <formula>$E183="OUT"</formula>
    </cfRule>
  </conditionalFormatting>
  <conditionalFormatting sqref="I182">
    <cfRule type="expression" dxfId="77" priority="77">
      <formula>$E182="IN"</formula>
    </cfRule>
    <cfRule type="expression" dxfId="76" priority="78">
      <formula>$E182="OUT"</formula>
    </cfRule>
  </conditionalFormatting>
  <conditionalFormatting sqref="I181">
    <cfRule type="expression" dxfId="75" priority="75">
      <formula>$E181="IN"</formula>
    </cfRule>
    <cfRule type="expression" dxfId="74" priority="76">
      <formula>$E181="OUT"</formula>
    </cfRule>
  </conditionalFormatting>
  <conditionalFormatting sqref="I180">
    <cfRule type="expression" dxfId="73" priority="73">
      <formula>$E180="IN"</formula>
    </cfRule>
    <cfRule type="expression" dxfId="72" priority="74">
      <formula>$E180="OUT"</formula>
    </cfRule>
  </conditionalFormatting>
  <conditionalFormatting sqref="I179">
    <cfRule type="expression" dxfId="71" priority="71">
      <formula>$E179="IN"</formula>
    </cfRule>
    <cfRule type="expression" dxfId="70" priority="72">
      <formula>$E179="OUT"</formula>
    </cfRule>
  </conditionalFormatting>
  <conditionalFormatting sqref="I178">
    <cfRule type="expression" dxfId="69" priority="67">
      <formula>$E178="IN"</formula>
    </cfRule>
    <cfRule type="expression" dxfId="68" priority="68">
      <formula>$E178="OUT"</formula>
    </cfRule>
  </conditionalFormatting>
  <conditionalFormatting sqref="I177">
    <cfRule type="expression" dxfId="67" priority="65">
      <formula>$E177="IN"</formula>
    </cfRule>
    <cfRule type="expression" dxfId="66" priority="66">
      <formula>$E177="OUT"</formula>
    </cfRule>
  </conditionalFormatting>
  <conditionalFormatting sqref="I176">
    <cfRule type="expression" dxfId="65" priority="63">
      <formula>$E176="IN"</formula>
    </cfRule>
    <cfRule type="expression" dxfId="64" priority="64">
      <formula>$E176="OUT"</formula>
    </cfRule>
  </conditionalFormatting>
  <conditionalFormatting sqref="I160:I175">
    <cfRule type="expression" dxfId="63" priority="61">
      <formula>$E160="IN"</formula>
    </cfRule>
    <cfRule type="expression" dxfId="62" priority="62">
      <formula>$E160="OUT"</formula>
    </cfRule>
  </conditionalFormatting>
  <conditionalFormatting sqref="I159">
    <cfRule type="expression" dxfId="61" priority="59">
      <formula>$E159="IN"</formula>
    </cfRule>
    <cfRule type="expression" dxfId="60" priority="60">
      <formula>$E159="OUT"</formula>
    </cfRule>
  </conditionalFormatting>
  <conditionalFormatting sqref="I158">
    <cfRule type="expression" dxfId="59" priority="57">
      <formula>$E158="IN"</formula>
    </cfRule>
    <cfRule type="expression" dxfId="58" priority="58">
      <formula>$E158="OUT"</formula>
    </cfRule>
  </conditionalFormatting>
  <conditionalFormatting sqref="I157">
    <cfRule type="expression" dxfId="57" priority="55">
      <formula>$E157="IN"</formula>
    </cfRule>
    <cfRule type="expression" dxfId="56" priority="56">
      <formula>$E157="OUT"</formula>
    </cfRule>
  </conditionalFormatting>
  <conditionalFormatting sqref="I133">
    <cfRule type="expression" dxfId="55" priority="45">
      <formula>$E133="IN"</formula>
    </cfRule>
    <cfRule type="expression" dxfId="54" priority="46">
      <formula>$E133="OUT"</formula>
    </cfRule>
  </conditionalFormatting>
  <conditionalFormatting sqref="I144:I156">
    <cfRule type="expression" dxfId="53" priority="53">
      <formula>$E144="IN"</formula>
    </cfRule>
    <cfRule type="expression" dxfId="52" priority="54">
      <formula>$E144="OUT"</formula>
    </cfRule>
  </conditionalFormatting>
  <conditionalFormatting sqref="I143">
    <cfRule type="expression" dxfId="51" priority="51">
      <formula>$E143="IN"</formula>
    </cfRule>
    <cfRule type="expression" dxfId="50" priority="52">
      <formula>$E143="OUT"</formula>
    </cfRule>
  </conditionalFormatting>
  <conditionalFormatting sqref="I135:I142">
    <cfRule type="expression" dxfId="49" priority="49">
      <formula>$E135="IN"</formula>
    </cfRule>
    <cfRule type="expression" dxfId="48" priority="50">
      <formula>$E135="OUT"</formula>
    </cfRule>
  </conditionalFormatting>
  <conditionalFormatting sqref="I134">
    <cfRule type="expression" dxfId="47" priority="47">
      <formula>$E134="IN"</formula>
    </cfRule>
    <cfRule type="expression" dxfId="46" priority="48">
      <formula>$E134="OUT"</formula>
    </cfRule>
  </conditionalFormatting>
  <conditionalFormatting sqref="I132">
    <cfRule type="expression" dxfId="45" priority="43">
      <formula>$E132="IN"</formula>
    </cfRule>
    <cfRule type="expression" dxfId="44" priority="44">
      <formula>$E132="OUT"</formula>
    </cfRule>
  </conditionalFormatting>
  <conditionalFormatting sqref="I131">
    <cfRule type="expression" dxfId="43" priority="41">
      <formula>$E131="IN"</formula>
    </cfRule>
    <cfRule type="expression" dxfId="42" priority="42">
      <formula>$E131="OUT"</formula>
    </cfRule>
  </conditionalFormatting>
  <conditionalFormatting sqref="I130">
    <cfRule type="expression" dxfId="41" priority="39">
      <formula>$E130="IN"</formula>
    </cfRule>
    <cfRule type="expression" dxfId="40" priority="40">
      <formula>$E130="OUT"</formula>
    </cfRule>
  </conditionalFormatting>
  <conditionalFormatting sqref="I129">
    <cfRule type="expression" dxfId="39" priority="37">
      <formula>$E129="IN"</formula>
    </cfRule>
    <cfRule type="expression" dxfId="38" priority="38">
      <formula>$E129="OUT"</formula>
    </cfRule>
  </conditionalFormatting>
  <conditionalFormatting sqref="I128">
    <cfRule type="expression" dxfId="37" priority="35">
      <formula>$E128="IN"</formula>
    </cfRule>
    <cfRule type="expression" dxfId="36" priority="36">
      <formula>$E128="OUT"</formula>
    </cfRule>
  </conditionalFormatting>
  <conditionalFormatting sqref="I127">
    <cfRule type="expression" dxfId="35" priority="33">
      <formula>$E127="IN"</formula>
    </cfRule>
    <cfRule type="expression" dxfId="34" priority="34">
      <formula>$E127="OUT"</formula>
    </cfRule>
  </conditionalFormatting>
  <conditionalFormatting sqref="I126">
    <cfRule type="expression" dxfId="33" priority="31">
      <formula>$E126="IN"</formula>
    </cfRule>
    <cfRule type="expression" dxfId="32" priority="32">
      <formula>$E126="OUT"</formula>
    </cfRule>
  </conditionalFormatting>
  <conditionalFormatting sqref="I125">
    <cfRule type="expression" dxfId="31" priority="29">
      <formula>$E125="IN"</formula>
    </cfRule>
    <cfRule type="expression" dxfId="30" priority="30">
      <formula>$E125="OUT"</formula>
    </cfRule>
  </conditionalFormatting>
  <conditionalFormatting sqref="I124">
    <cfRule type="expression" dxfId="29" priority="27">
      <formula>$E124="IN"</formula>
    </cfRule>
    <cfRule type="expression" dxfId="28" priority="28">
      <formula>$E124="OUT"</formula>
    </cfRule>
  </conditionalFormatting>
  <conditionalFormatting sqref="I123">
    <cfRule type="expression" dxfId="27" priority="25">
      <formula>$E123="IN"</formula>
    </cfRule>
    <cfRule type="expression" dxfId="26" priority="26">
      <formula>$E123="OUT"</formula>
    </cfRule>
  </conditionalFormatting>
  <conditionalFormatting sqref="I120">
    <cfRule type="expression" dxfId="25" priority="19">
      <formula>$E120="IN"</formula>
    </cfRule>
    <cfRule type="expression" dxfId="24" priority="20">
      <formula>$E120="OUT"</formula>
    </cfRule>
  </conditionalFormatting>
  <conditionalFormatting sqref="I122">
    <cfRule type="expression" dxfId="23" priority="23">
      <formula>$E122="IN"</formula>
    </cfRule>
    <cfRule type="expression" dxfId="22" priority="24">
      <formula>$E122="OUT"</formula>
    </cfRule>
  </conditionalFormatting>
  <conditionalFormatting sqref="I121">
    <cfRule type="expression" dxfId="21" priority="21">
      <formula>$E121="IN"</formula>
    </cfRule>
    <cfRule type="expression" dxfId="20" priority="22">
      <formula>$E121="OUT"</formula>
    </cfRule>
  </conditionalFormatting>
  <conditionalFormatting sqref="I84:I119">
    <cfRule type="expression" dxfId="19" priority="17">
      <formula>$E84="IN"</formula>
    </cfRule>
    <cfRule type="expression" dxfId="18" priority="18">
      <formula>$E84="OUT"</formula>
    </cfRule>
  </conditionalFormatting>
  <conditionalFormatting sqref="I11">
    <cfRule type="expression" dxfId="17" priority="11">
      <formula>$E11="IN"</formula>
    </cfRule>
    <cfRule type="expression" dxfId="16" priority="12">
      <formula>$E11="OUT"</formula>
    </cfRule>
  </conditionalFormatting>
  <conditionalFormatting sqref="I82">
    <cfRule type="expression" dxfId="15" priority="15">
      <formula>$E82="IN"</formula>
    </cfRule>
    <cfRule type="expression" dxfId="14" priority="16">
      <formula>$E82="OUT"</formula>
    </cfRule>
  </conditionalFormatting>
  <conditionalFormatting sqref="I15:I76">
    <cfRule type="expression" dxfId="13" priority="13">
      <formula>$E15="IN"</formula>
    </cfRule>
    <cfRule type="expression" dxfId="12" priority="14">
      <formula>$E15="OUT"</formula>
    </cfRule>
  </conditionalFormatting>
  <conditionalFormatting sqref="I7">
    <cfRule type="expression" dxfId="9" priority="9">
      <formula>$E7="IN"</formula>
    </cfRule>
    <cfRule type="expression" dxfId="8" priority="10">
      <formula>$E7="OUT"</formula>
    </cfRule>
  </conditionalFormatting>
  <conditionalFormatting sqref="I6">
    <cfRule type="expression" dxfId="7" priority="7">
      <formula>$E6="IN"</formula>
    </cfRule>
    <cfRule type="expression" dxfId="6" priority="8">
      <formula>$E6="OUT"</formula>
    </cfRule>
  </conditionalFormatting>
  <conditionalFormatting sqref="I5">
    <cfRule type="expression" dxfId="5" priority="5">
      <formula>$E5="IN"</formula>
    </cfRule>
    <cfRule type="expression" dxfId="4" priority="6">
      <formula>$E5="OUT"</formula>
    </cfRule>
  </conditionalFormatting>
  <conditionalFormatting sqref="I4">
    <cfRule type="expression" dxfId="3" priority="3">
      <formula>$E4="IN"</formula>
    </cfRule>
    <cfRule type="expression" dxfId="2" priority="4">
      <formula>$E4="OUT"</formula>
    </cfRule>
  </conditionalFormatting>
  <conditionalFormatting sqref="I3">
    <cfRule type="expression" dxfId="1" priority="1">
      <formula>$E3="IN"</formula>
    </cfRule>
    <cfRule type="expression" dxfId="0" priority="2">
      <formula>$E3="OUT"</formula>
    </cfRule>
  </conditionalFormatting>
  <hyperlinks>
    <hyperlink ref="J25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239F-9712-494B-BDBC-E89294220DB2}">
  <dimension ref="A1:O3"/>
  <sheetViews>
    <sheetView workbookViewId="0">
      <selection activeCell="O7" sqref="O7"/>
    </sheetView>
  </sheetViews>
  <sheetFormatPr defaultRowHeight="15" x14ac:dyDescent="0.25"/>
  <cols>
    <col min="1" max="1" width="14" customWidth="1"/>
    <col min="3" max="4" width="9.140625" style="132"/>
    <col min="5" max="5" width="11.42578125" customWidth="1"/>
    <col min="6" max="6" width="15.28515625" style="132" customWidth="1"/>
    <col min="7" max="7" width="18.28515625" customWidth="1"/>
    <col min="8" max="8" width="12.7109375" customWidth="1"/>
    <col min="9" max="10" width="12.7109375" style="132" customWidth="1"/>
    <col min="15" max="15" width="47.140625" customWidth="1"/>
  </cols>
  <sheetData>
    <row r="1" spans="1:15" x14ac:dyDescent="0.25">
      <c r="A1" s="3" t="s">
        <v>456</v>
      </c>
      <c r="B1" s="3" t="s">
        <v>452</v>
      </c>
      <c r="C1" s="3" t="s">
        <v>459</v>
      </c>
      <c r="D1" s="3" t="s">
        <v>460</v>
      </c>
      <c r="E1" s="3" t="s">
        <v>453</v>
      </c>
      <c r="F1" s="3" t="s">
        <v>455</v>
      </c>
      <c r="G1" s="3" t="s">
        <v>454</v>
      </c>
      <c r="H1" s="3" t="s">
        <v>464</v>
      </c>
      <c r="I1" s="3" t="s">
        <v>465</v>
      </c>
      <c r="J1" s="3" t="s">
        <v>466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9</v>
      </c>
    </row>
    <row r="2" spans="1:15" x14ac:dyDescent="0.25">
      <c r="A2" t="s">
        <v>457</v>
      </c>
      <c r="B2" t="s">
        <v>458</v>
      </c>
      <c r="C2" s="132" t="s">
        <v>461</v>
      </c>
      <c r="D2" s="132" t="s">
        <v>462</v>
      </c>
      <c r="E2">
        <v>55</v>
      </c>
      <c r="F2" s="132">
        <v>3</v>
      </c>
      <c r="G2" t="s">
        <v>463</v>
      </c>
      <c r="H2" s="137">
        <v>15</v>
      </c>
      <c r="I2" s="137">
        <v>25</v>
      </c>
      <c r="J2" s="137">
        <v>40</v>
      </c>
      <c r="K2" s="146" t="s">
        <v>467</v>
      </c>
      <c r="L2" s="132" t="s">
        <v>19</v>
      </c>
      <c r="M2" s="132">
        <v>0.24341557999999999</v>
      </c>
      <c r="N2" s="132">
        <v>-0.24341787000000001</v>
      </c>
      <c r="O2" s="132" t="s">
        <v>468</v>
      </c>
    </row>
    <row r="3" spans="1:15" ht="16.5" x14ac:dyDescent="0.3">
      <c r="A3" s="132" t="s">
        <v>562</v>
      </c>
      <c r="B3" s="132" t="s">
        <v>458</v>
      </c>
      <c r="C3" s="132" t="s">
        <v>461</v>
      </c>
      <c r="D3" s="132" t="s">
        <v>462</v>
      </c>
      <c r="E3" s="132">
        <v>40</v>
      </c>
      <c r="F3" s="132">
        <v>4</v>
      </c>
      <c r="G3" s="132" t="s">
        <v>463</v>
      </c>
      <c r="H3" s="137">
        <v>20</v>
      </c>
      <c r="I3" s="137">
        <v>0</v>
      </c>
      <c r="J3" s="137">
        <v>20</v>
      </c>
      <c r="K3" t="s">
        <v>556</v>
      </c>
      <c r="L3" s="132" t="s">
        <v>19</v>
      </c>
      <c r="M3" s="132">
        <v>0.10728327999999999</v>
      </c>
      <c r="N3" s="132">
        <v>-0.10728557</v>
      </c>
      <c r="O3" s="147" t="s">
        <v>563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7542-670E-437D-8200-97D1A42753B2}">
  <dimension ref="A1:L1653"/>
  <sheetViews>
    <sheetView topLeftCell="A169" zoomScale="85" zoomScaleNormal="85" workbookViewId="0">
      <selection activeCell="F1652" sqref="F1652"/>
    </sheetView>
  </sheetViews>
  <sheetFormatPr defaultColWidth="8.85546875" defaultRowHeight="15" x14ac:dyDescent="0.25"/>
  <cols>
    <col min="1" max="1" width="29.140625" style="23" customWidth="1"/>
    <col min="2" max="2" width="22.140625" style="28" customWidth="1"/>
    <col min="3" max="3" width="17.42578125" style="29" customWidth="1"/>
    <col min="4" max="4" width="22.85546875" style="30" customWidth="1"/>
    <col min="5" max="5" width="22.85546875" style="31" customWidth="1"/>
    <col min="6" max="6" width="18.42578125" style="32" customWidth="1"/>
    <col min="7" max="7" width="21.85546875" style="33" customWidth="1"/>
    <col min="8" max="8" width="50.140625" style="34" customWidth="1"/>
    <col min="9" max="16384" width="8.85546875" style="23"/>
  </cols>
  <sheetData>
    <row r="1" spans="1:8" s="25" customFormat="1" x14ac:dyDescent="0.25">
      <c r="B1" s="47"/>
      <c r="C1" s="47"/>
      <c r="F1" s="48"/>
    </row>
    <row r="2" spans="1:8" x14ac:dyDescent="0.25">
      <c r="A2" s="138" t="s">
        <v>106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81" t="s">
        <v>50</v>
      </c>
      <c r="B3" s="35" t="s">
        <v>51</v>
      </c>
      <c r="C3" s="36" t="s">
        <v>52</v>
      </c>
      <c r="D3" s="37" t="s">
        <v>53</v>
      </c>
      <c r="E3" s="38" t="s">
        <v>54</v>
      </c>
      <c r="F3" s="39" t="s">
        <v>55</v>
      </c>
      <c r="G3" s="40" t="s">
        <v>56</v>
      </c>
      <c r="H3" s="41" t="s">
        <v>57</v>
      </c>
    </row>
    <row r="4" spans="1:8" s="25" customFormat="1" x14ac:dyDescent="0.25">
      <c r="A4" s="64" t="s">
        <v>58</v>
      </c>
      <c r="B4" s="65"/>
      <c r="C4" s="65"/>
      <c r="D4" s="66"/>
      <c r="E4" s="66"/>
      <c r="F4" s="24"/>
      <c r="G4" s="66"/>
      <c r="H4" s="66"/>
    </row>
    <row r="5" spans="1:8" x14ac:dyDescent="0.25">
      <c r="A5" s="72" t="s">
        <v>59</v>
      </c>
      <c r="B5" s="73">
        <v>0.18000000000000002</v>
      </c>
      <c r="C5" s="20">
        <f>B5*1.25</f>
        <v>0.22500000000000003</v>
      </c>
      <c r="D5" s="77"/>
      <c r="E5" s="73">
        <f>D5*B5</f>
        <v>0</v>
      </c>
      <c r="F5" s="22"/>
      <c r="G5" s="20">
        <f>F5*C5</f>
        <v>0</v>
      </c>
      <c r="H5" s="74">
        <f>E5+G5</f>
        <v>0</v>
      </c>
    </row>
    <row r="6" spans="1:8" x14ac:dyDescent="0.25">
      <c r="A6" s="72" t="s">
        <v>60</v>
      </c>
      <c r="B6" s="73">
        <v>0.25</v>
      </c>
      <c r="C6" s="20">
        <f t="shared" ref="C6:C45" si="0">B6*1.25</f>
        <v>0.3125</v>
      </c>
      <c r="D6" s="77">
        <v>3</v>
      </c>
      <c r="E6" s="73">
        <f t="shared" ref="E6:E45" si="1">D6*B6</f>
        <v>0.75</v>
      </c>
      <c r="F6" s="22">
        <v>1</v>
      </c>
      <c r="G6" s="20">
        <f t="shared" ref="G6:G45" si="2">F6*C6</f>
        <v>0.3125</v>
      </c>
      <c r="H6" s="74">
        <f t="shared" ref="H6:H45" si="3">E6+G6</f>
        <v>1.0625</v>
      </c>
    </row>
    <row r="7" spans="1:8" x14ac:dyDescent="0.25">
      <c r="A7" s="72" t="s">
        <v>61</v>
      </c>
      <c r="B7" s="73">
        <v>0.35</v>
      </c>
      <c r="C7" s="20">
        <f t="shared" si="0"/>
        <v>0.4375</v>
      </c>
      <c r="D7" s="77"/>
      <c r="E7" s="73">
        <f t="shared" si="1"/>
        <v>0</v>
      </c>
      <c r="F7" s="22"/>
      <c r="G7" s="20">
        <f t="shared" si="2"/>
        <v>0</v>
      </c>
      <c r="H7" s="74">
        <f t="shared" si="3"/>
        <v>0</v>
      </c>
    </row>
    <row r="8" spans="1:8" x14ac:dyDescent="0.25">
      <c r="A8" s="72" t="s">
        <v>62</v>
      </c>
      <c r="B8" s="73">
        <v>0.45</v>
      </c>
      <c r="C8" s="20">
        <f t="shared" si="0"/>
        <v>0.5625</v>
      </c>
      <c r="D8" s="77"/>
      <c r="E8" s="73">
        <f t="shared" si="1"/>
        <v>0</v>
      </c>
      <c r="F8" s="22"/>
      <c r="G8" s="20">
        <f t="shared" si="2"/>
        <v>0</v>
      </c>
      <c r="H8" s="74">
        <f t="shared" si="3"/>
        <v>0</v>
      </c>
    </row>
    <row r="9" spans="1:8" x14ac:dyDescent="0.25">
      <c r="A9" s="72" t="s">
        <v>63</v>
      </c>
      <c r="B9" s="73">
        <v>0.65</v>
      </c>
      <c r="C9" s="20">
        <f t="shared" si="0"/>
        <v>0.8125</v>
      </c>
      <c r="D9" s="77"/>
      <c r="E9" s="73">
        <f t="shared" si="1"/>
        <v>0</v>
      </c>
      <c r="F9" s="22"/>
      <c r="G9" s="20">
        <f t="shared" si="2"/>
        <v>0</v>
      </c>
      <c r="H9" s="74">
        <f t="shared" si="3"/>
        <v>0</v>
      </c>
    </row>
    <row r="10" spans="1:8" x14ac:dyDescent="0.25">
      <c r="A10" s="72" t="s">
        <v>64</v>
      </c>
      <c r="B10" s="73">
        <v>0.55000000000000004</v>
      </c>
      <c r="C10" s="20">
        <f t="shared" si="0"/>
        <v>0.6875</v>
      </c>
      <c r="D10" s="77"/>
      <c r="E10" s="73">
        <f t="shared" si="1"/>
        <v>0</v>
      </c>
      <c r="F10" s="22"/>
      <c r="G10" s="20">
        <f t="shared" si="2"/>
        <v>0</v>
      </c>
      <c r="H10" s="74">
        <f t="shared" si="3"/>
        <v>0</v>
      </c>
    </row>
    <row r="11" spans="1:8" x14ac:dyDescent="0.25">
      <c r="A11" s="72" t="s">
        <v>65</v>
      </c>
      <c r="B11" s="73">
        <v>0.7</v>
      </c>
      <c r="C11" s="20">
        <f t="shared" si="0"/>
        <v>0.875</v>
      </c>
      <c r="D11" s="77"/>
      <c r="E11" s="73">
        <f t="shared" si="1"/>
        <v>0</v>
      </c>
      <c r="F11" s="22"/>
      <c r="G11" s="20">
        <f t="shared" si="2"/>
        <v>0</v>
      </c>
      <c r="H11" s="74">
        <f t="shared" si="3"/>
        <v>0</v>
      </c>
    </row>
    <row r="12" spans="1:8" x14ac:dyDescent="0.25">
      <c r="A12" s="72" t="s">
        <v>66</v>
      </c>
      <c r="B12" s="73">
        <v>1.1000000000000001</v>
      </c>
      <c r="C12" s="20">
        <f t="shared" si="0"/>
        <v>1.375</v>
      </c>
      <c r="D12" s="77"/>
      <c r="E12" s="73">
        <f t="shared" si="1"/>
        <v>0</v>
      </c>
      <c r="F12" s="22">
        <v>1</v>
      </c>
      <c r="G12" s="20">
        <f t="shared" si="2"/>
        <v>1.375</v>
      </c>
      <c r="H12" s="74">
        <f t="shared" si="3"/>
        <v>1.375</v>
      </c>
    </row>
    <row r="13" spans="1:8" x14ac:dyDescent="0.25">
      <c r="A13" s="72" t="s">
        <v>67</v>
      </c>
      <c r="B13" s="73">
        <v>1.5</v>
      </c>
      <c r="C13" s="20">
        <f t="shared" si="0"/>
        <v>1.875</v>
      </c>
      <c r="D13" s="77">
        <v>1</v>
      </c>
      <c r="E13" s="73">
        <f t="shared" si="1"/>
        <v>1.5</v>
      </c>
      <c r="F13" s="22">
        <v>1</v>
      </c>
      <c r="G13" s="20">
        <f t="shared" si="2"/>
        <v>1.875</v>
      </c>
      <c r="H13" s="74">
        <f t="shared" si="3"/>
        <v>3.375</v>
      </c>
    </row>
    <row r="14" spans="1:8" x14ac:dyDescent="0.25">
      <c r="A14" s="72" t="s">
        <v>68</v>
      </c>
      <c r="B14" s="73">
        <v>2.5</v>
      </c>
      <c r="C14" s="20">
        <f t="shared" si="0"/>
        <v>3.125</v>
      </c>
      <c r="D14" s="77"/>
      <c r="E14" s="73">
        <f t="shared" si="1"/>
        <v>0</v>
      </c>
      <c r="F14" s="22"/>
      <c r="G14" s="20">
        <f t="shared" si="2"/>
        <v>0</v>
      </c>
      <c r="H14" s="74">
        <f t="shared" si="3"/>
        <v>0</v>
      </c>
    </row>
    <row r="15" spans="1:8" x14ac:dyDescent="0.25">
      <c r="A15" s="72" t="s">
        <v>69</v>
      </c>
      <c r="B15" s="73">
        <v>3</v>
      </c>
      <c r="C15" s="20">
        <f t="shared" si="0"/>
        <v>3.75</v>
      </c>
      <c r="D15" s="77"/>
      <c r="E15" s="73">
        <f t="shared" si="1"/>
        <v>0</v>
      </c>
      <c r="F15" s="22"/>
      <c r="G15" s="20">
        <f t="shared" si="2"/>
        <v>0</v>
      </c>
      <c r="H15" s="74">
        <f t="shared" si="3"/>
        <v>0</v>
      </c>
    </row>
    <row r="16" spans="1:8" x14ac:dyDescent="0.25">
      <c r="A16" s="72" t="s">
        <v>70</v>
      </c>
      <c r="B16" s="73">
        <v>3.5</v>
      </c>
      <c r="C16" s="20">
        <f t="shared" si="0"/>
        <v>4.375</v>
      </c>
      <c r="D16" s="77"/>
      <c r="E16" s="73">
        <f t="shared" si="1"/>
        <v>0</v>
      </c>
      <c r="F16" s="22"/>
      <c r="G16" s="20">
        <f t="shared" si="2"/>
        <v>0</v>
      </c>
      <c r="H16" s="74">
        <f t="shared" si="3"/>
        <v>0</v>
      </c>
    </row>
    <row r="17" spans="1:8" x14ac:dyDescent="0.25">
      <c r="A17" s="72" t="s">
        <v>71</v>
      </c>
      <c r="B17" s="73">
        <v>4.25</v>
      </c>
      <c r="C17" s="20">
        <f t="shared" si="0"/>
        <v>5.3125</v>
      </c>
      <c r="D17" s="77"/>
      <c r="E17" s="73">
        <f t="shared" si="1"/>
        <v>0</v>
      </c>
      <c r="F17" s="22"/>
      <c r="G17" s="20">
        <f t="shared" si="2"/>
        <v>0</v>
      </c>
      <c r="H17" s="74">
        <f t="shared" si="3"/>
        <v>0</v>
      </c>
    </row>
    <row r="18" spans="1:8" x14ac:dyDescent="0.25">
      <c r="A18" s="72" t="s">
        <v>72</v>
      </c>
      <c r="B18" s="73">
        <v>6</v>
      </c>
      <c r="C18" s="20">
        <f t="shared" si="0"/>
        <v>7.5</v>
      </c>
      <c r="D18" s="77"/>
      <c r="E18" s="73">
        <f t="shared" si="1"/>
        <v>0</v>
      </c>
      <c r="F18" s="22"/>
      <c r="G18" s="20">
        <f t="shared" si="2"/>
        <v>0</v>
      </c>
      <c r="H18" s="74">
        <f t="shared" si="3"/>
        <v>0</v>
      </c>
    </row>
    <row r="19" spans="1:8" s="25" customFormat="1" x14ac:dyDescent="0.25">
      <c r="A19" s="75" t="s">
        <v>73</v>
      </c>
      <c r="B19" s="67"/>
      <c r="C19" s="67"/>
      <c r="D19" s="76"/>
      <c r="E19" s="67"/>
      <c r="F19" s="26"/>
      <c r="G19" s="67"/>
      <c r="H19" s="67"/>
    </row>
    <row r="20" spans="1:8" x14ac:dyDescent="0.25">
      <c r="A20" s="72" t="s">
        <v>74</v>
      </c>
      <c r="B20" s="73">
        <v>2.5</v>
      </c>
      <c r="C20" s="20">
        <f t="shared" si="0"/>
        <v>3.125</v>
      </c>
      <c r="D20" s="77"/>
      <c r="E20" s="73">
        <f t="shared" si="1"/>
        <v>0</v>
      </c>
      <c r="F20" s="22"/>
      <c r="G20" s="20">
        <f t="shared" si="2"/>
        <v>0</v>
      </c>
      <c r="H20" s="74">
        <f t="shared" si="3"/>
        <v>0</v>
      </c>
    </row>
    <row r="21" spans="1:8" x14ac:dyDescent="0.25">
      <c r="A21" s="72" t="s">
        <v>75</v>
      </c>
      <c r="B21" s="73">
        <v>4.25</v>
      </c>
      <c r="C21" s="20">
        <f t="shared" si="0"/>
        <v>5.3125</v>
      </c>
      <c r="D21" s="77"/>
      <c r="E21" s="73">
        <f t="shared" si="1"/>
        <v>0</v>
      </c>
      <c r="F21" s="22"/>
      <c r="G21" s="20">
        <f t="shared" si="2"/>
        <v>0</v>
      </c>
      <c r="H21" s="74">
        <f t="shared" si="3"/>
        <v>0</v>
      </c>
    </row>
    <row r="22" spans="1:8" x14ac:dyDescent="0.25">
      <c r="A22" s="72" t="s">
        <v>76</v>
      </c>
      <c r="B22" s="73">
        <v>2.5499999999999998</v>
      </c>
      <c r="C22" s="20">
        <f t="shared" si="0"/>
        <v>3.1875</v>
      </c>
      <c r="D22" s="77"/>
      <c r="E22" s="73">
        <f t="shared" si="1"/>
        <v>0</v>
      </c>
      <c r="F22" s="22"/>
      <c r="G22" s="20">
        <f t="shared" si="2"/>
        <v>0</v>
      </c>
      <c r="H22" s="74">
        <f t="shared" si="3"/>
        <v>0</v>
      </c>
    </row>
    <row r="23" spans="1:8" x14ac:dyDescent="0.25">
      <c r="A23" s="72" t="s">
        <v>77</v>
      </c>
      <c r="B23" s="73">
        <v>1</v>
      </c>
      <c r="C23" s="20">
        <f t="shared" si="0"/>
        <v>1.25</v>
      </c>
      <c r="D23" s="77"/>
      <c r="E23" s="73">
        <f t="shared" si="1"/>
        <v>0</v>
      </c>
      <c r="F23" s="22"/>
      <c r="G23" s="20">
        <f t="shared" si="2"/>
        <v>0</v>
      </c>
      <c r="H23" s="74">
        <f t="shared" si="3"/>
        <v>0</v>
      </c>
    </row>
    <row r="24" spans="1:8" x14ac:dyDescent="0.25">
      <c r="A24" s="72" t="s">
        <v>78</v>
      </c>
      <c r="B24" s="73">
        <v>0.05</v>
      </c>
      <c r="C24" s="20">
        <f t="shared" si="0"/>
        <v>6.25E-2</v>
      </c>
      <c r="D24" s="77"/>
      <c r="E24" s="73">
        <f t="shared" si="1"/>
        <v>0</v>
      </c>
      <c r="F24" s="22"/>
      <c r="G24" s="20">
        <f t="shared" si="2"/>
        <v>0</v>
      </c>
      <c r="H24" s="74">
        <f t="shared" si="3"/>
        <v>0</v>
      </c>
    </row>
    <row r="25" spans="1:8" x14ac:dyDescent="0.25">
      <c r="A25" s="72" t="s">
        <v>79</v>
      </c>
      <c r="B25" s="73">
        <v>0.1</v>
      </c>
      <c r="C25" s="20">
        <f t="shared" si="0"/>
        <v>0.125</v>
      </c>
      <c r="D25" s="77"/>
      <c r="E25" s="73">
        <f t="shared" si="1"/>
        <v>0</v>
      </c>
      <c r="F25" s="22"/>
      <c r="G25" s="20">
        <f t="shared" si="2"/>
        <v>0</v>
      </c>
      <c r="H25" s="74">
        <f t="shared" si="3"/>
        <v>0</v>
      </c>
    </row>
    <row r="26" spans="1:8" x14ac:dyDescent="0.25">
      <c r="A26" s="72" t="s">
        <v>80</v>
      </c>
      <c r="B26" s="73">
        <v>0.15</v>
      </c>
      <c r="C26" s="20">
        <f t="shared" si="0"/>
        <v>0.1875</v>
      </c>
      <c r="D26" s="77"/>
      <c r="E26" s="73">
        <f t="shared" si="1"/>
        <v>0</v>
      </c>
      <c r="F26" s="22"/>
      <c r="G26" s="20">
        <f t="shared" si="2"/>
        <v>0</v>
      </c>
      <c r="H26" s="74">
        <f t="shared" si="3"/>
        <v>0</v>
      </c>
    </row>
    <row r="27" spans="1:8" s="25" customFormat="1" x14ac:dyDescent="0.25">
      <c r="A27" s="75" t="s">
        <v>81</v>
      </c>
      <c r="B27" s="67"/>
      <c r="C27" s="67"/>
      <c r="D27" s="76"/>
      <c r="E27" s="67"/>
      <c r="F27" s="26"/>
      <c r="G27" s="67"/>
      <c r="H27" s="67"/>
    </row>
    <row r="28" spans="1:8" x14ac:dyDescent="0.25">
      <c r="A28" s="72" t="s">
        <v>82</v>
      </c>
      <c r="B28" s="73">
        <v>0.85</v>
      </c>
      <c r="C28" s="20">
        <f t="shared" si="0"/>
        <v>1.0625</v>
      </c>
      <c r="D28" s="77"/>
      <c r="E28" s="73">
        <f t="shared" si="1"/>
        <v>0</v>
      </c>
      <c r="F28" s="22">
        <v>1</v>
      </c>
      <c r="G28" s="20">
        <f t="shared" si="2"/>
        <v>1.0625</v>
      </c>
      <c r="H28" s="74">
        <f t="shared" si="3"/>
        <v>1.0625</v>
      </c>
    </row>
    <row r="29" spans="1:8" x14ac:dyDescent="0.25">
      <c r="A29" s="72" t="s">
        <v>83</v>
      </c>
      <c r="B29" s="73">
        <v>1.2</v>
      </c>
      <c r="C29" s="20">
        <f t="shared" si="0"/>
        <v>1.5</v>
      </c>
      <c r="D29" s="77">
        <v>2</v>
      </c>
      <c r="E29" s="73">
        <f t="shared" si="1"/>
        <v>2.4</v>
      </c>
      <c r="F29" s="22"/>
      <c r="G29" s="20">
        <f t="shared" si="2"/>
        <v>0</v>
      </c>
      <c r="H29" s="74">
        <f t="shared" si="3"/>
        <v>2.4</v>
      </c>
    </row>
    <row r="30" spans="1:8" x14ac:dyDescent="0.25">
      <c r="A30" s="72" t="s">
        <v>84</v>
      </c>
      <c r="B30" s="73">
        <v>2.5</v>
      </c>
      <c r="C30" s="20">
        <f t="shared" si="0"/>
        <v>3.125</v>
      </c>
      <c r="D30" s="77">
        <v>3</v>
      </c>
      <c r="E30" s="73">
        <f t="shared" si="1"/>
        <v>7.5</v>
      </c>
      <c r="F30" s="22">
        <v>3</v>
      </c>
      <c r="G30" s="20">
        <f t="shared" si="2"/>
        <v>9.375</v>
      </c>
      <c r="H30" s="74">
        <f t="shared" si="3"/>
        <v>16.875</v>
      </c>
    </row>
    <row r="31" spans="1:8" x14ac:dyDescent="0.25">
      <c r="A31" s="72" t="s">
        <v>85</v>
      </c>
      <c r="B31" s="73">
        <v>2.25</v>
      </c>
      <c r="C31" s="20">
        <f t="shared" si="0"/>
        <v>2.8125</v>
      </c>
      <c r="D31" s="77"/>
      <c r="E31" s="73">
        <f t="shared" si="1"/>
        <v>0</v>
      </c>
      <c r="F31" s="22"/>
      <c r="G31" s="20">
        <f t="shared" si="2"/>
        <v>0</v>
      </c>
      <c r="H31" s="74">
        <f t="shared" si="3"/>
        <v>0</v>
      </c>
    </row>
    <row r="32" spans="1:8" x14ac:dyDescent="0.25">
      <c r="A32" s="72" t="s">
        <v>86</v>
      </c>
      <c r="B32" s="73">
        <v>1</v>
      </c>
      <c r="C32" s="20">
        <f t="shared" si="0"/>
        <v>1.25</v>
      </c>
      <c r="D32" s="77"/>
      <c r="E32" s="73">
        <f t="shared" si="1"/>
        <v>0</v>
      </c>
      <c r="F32" s="22"/>
      <c r="G32" s="20">
        <f t="shared" si="2"/>
        <v>0</v>
      </c>
      <c r="H32" s="74">
        <f t="shared" si="3"/>
        <v>0</v>
      </c>
    </row>
    <row r="33" spans="1:8" x14ac:dyDescent="0.25">
      <c r="A33" s="72" t="s">
        <v>87</v>
      </c>
      <c r="B33" s="73">
        <v>0.4</v>
      </c>
      <c r="C33" s="20">
        <f t="shared" si="0"/>
        <v>0.5</v>
      </c>
      <c r="D33" s="77"/>
      <c r="E33" s="73">
        <f t="shared" si="1"/>
        <v>0</v>
      </c>
      <c r="F33" s="22"/>
      <c r="G33" s="20">
        <f t="shared" si="2"/>
        <v>0</v>
      </c>
      <c r="H33" s="74">
        <f t="shared" si="3"/>
        <v>0</v>
      </c>
    </row>
    <row r="34" spans="1:8" x14ac:dyDescent="0.25">
      <c r="A34" s="72" t="s">
        <v>88</v>
      </c>
      <c r="B34" s="73">
        <v>0.7</v>
      </c>
      <c r="C34" s="20">
        <f t="shared" si="0"/>
        <v>0.875</v>
      </c>
      <c r="D34" s="77"/>
      <c r="E34" s="73">
        <f t="shared" si="1"/>
        <v>0</v>
      </c>
      <c r="F34" s="22"/>
      <c r="G34" s="20">
        <f t="shared" si="2"/>
        <v>0</v>
      </c>
      <c r="H34" s="74">
        <f t="shared" si="3"/>
        <v>0</v>
      </c>
    </row>
    <row r="35" spans="1:8" s="25" customFormat="1" x14ac:dyDescent="0.25">
      <c r="A35" s="75" t="s">
        <v>89</v>
      </c>
      <c r="B35" s="67"/>
      <c r="C35" s="67"/>
      <c r="D35" s="76"/>
      <c r="E35" s="67"/>
      <c r="F35" s="26"/>
      <c r="G35" s="67"/>
      <c r="H35" s="67"/>
    </row>
    <row r="36" spans="1:8" x14ac:dyDescent="0.25">
      <c r="A36" s="72" t="s">
        <v>90</v>
      </c>
      <c r="B36" s="73">
        <v>0.75</v>
      </c>
      <c r="C36" s="20">
        <f t="shared" si="0"/>
        <v>0.9375</v>
      </c>
      <c r="D36" s="77"/>
      <c r="E36" s="73">
        <f t="shared" si="1"/>
        <v>0</v>
      </c>
      <c r="F36" s="22"/>
      <c r="G36" s="20">
        <f t="shared" si="2"/>
        <v>0</v>
      </c>
      <c r="H36" s="74">
        <f t="shared" si="3"/>
        <v>0</v>
      </c>
    </row>
    <row r="37" spans="1:8" x14ac:dyDescent="0.25">
      <c r="A37" s="72" t="s">
        <v>91</v>
      </c>
      <c r="B37" s="73">
        <v>1</v>
      </c>
      <c r="C37" s="20">
        <f t="shared" si="0"/>
        <v>1.25</v>
      </c>
      <c r="D37" s="77"/>
      <c r="E37" s="73">
        <f t="shared" si="1"/>
        <v>0</v>
      </c>
      <c r="F37" s="22"/>
      <c r="G37" s="20">
        <f t="shared" si="2"/>
        <v>0</v>
      </c>
      <c r="H37" s="74">
        <f t="shared" si="3"/>
        <v>0</v>
      </c>
    </row>
    <row r="38" spans="1:8" x14ac:dyDescent="0.25">
      <c r="A38" s="72" t="s">
        <v>92</v>
      </c>
      <c r="B38" s="73">
        <v>0.5</v>
      </c>
      <c r="C38" s="20">
        <f t="shared" si="0"/>
        <v>0.625</v>
      </c>
      <c r="D38" s="77"/>
      <c r="E38" s="73">
        <f t="shared" si="1"/>
        <v>0</v>
      </c>
      <c r="F38" s="22"/>
      <c r="G38" s="20">
        <f t="shared" si="2"/>
        <v>0</v>
      </c>
      <c r="H38" s="74">
        <f t="shared" si="3"/>
        <v>0</v>
      </c>
    </row>
    <row r="39" spans="1:8" x14ac:dyDescent="0.25">
      <c r="A39" s="72" t="s">
        <v>93</v>
      </c>
      <c r="B39" s="73">
        <v>1</v>
      </c>
      <c r="C39" s="20">
        <f t="shared" si="0"/>
        <v>1.25</v>
      </c>
      <c r="D39" s="77"/>
      <c r="E39" s="73">
        <f t="shared" si="1"/>
        <v>0</v>
      </c>
      <c r="F39" s="22"/>
      <c r="G39" s="20">
        <f t="shared" si="2"/>
        <v>0</v>
      </c>
      <c r="H39" s="74">
        <f t="shared" si="3"/>
        <v>0</v>
      </c>
    </row>
    <row r="40" spans="1:8" x14ac:dyDescent="0.25">
      <c r="A40" s="72" t="s">
        <v>94</v>
      </c>
      <c r="B40" s="73">
        <v>1.8</v>
      </c>
      <c r="C40" s="20">
        <f t="shared" si="0"/>
        <v>2.25</v>
      </c>
      <c r="D40" s="77"/>
      <c r="E40" s="73">
        <f t="shared" si="1"/>
        <v>0</v>
      </c>
      <c r="F40" s="22"/>
      <c r="G40" s="20">
        <f t="shared" si="2"/>
        <v>0</v>
      </c>
      <c r="H40" s="74">
        <f t="shared" si="3"/>
        <v>0</v>
      </c>
    </row>
    <row r="41" spans="1:8" x14ac:dyDescent="0.25">
      <c r="A41" s="72" t="s">
        <v>95</v>
      </c>
      <c r="B41" s="73">
        <v>0.85</v>
      </c>
      <c r="C41" s="20">
        <f t="shared" si="0"/>
        <v>1.0625</v>
      </c>
      <c r="D41" s="77"/>
      <c r="E41" s="73">
        <f t="shared" si="1"/>
        <v>0</v>
      </c>
      <c r="F41" s="22"/>
      <c r="G41" s="20">
        <f t="shared" si="2"/>
        <v>0</v>
      </c>
      <c r="H41" s="74">
        <f t="shared" si="3"/>
        <v>0</v>
      </c>
    </row>
    <row r="42" spans="1:8" x14ac:dyDescent="0.25">
      <c r="A42" s="72" t="s">
        <v>96</v>
      </c>
      <c r="B42" s="73">
        <v>0.03</v>
      </c>
      <c r="C42" s="20">
        <v>0.05</v>
      </c>
      <c r="D42" s="77"/>
      <c r="E42" s="73">
        <f t="shared" si="1"/>
        <v>0</v>
      </c>
      <c r="F42" s="22"/>
      <c r="G42" s="20">
        <f t="shared" si="2"/>
        <v>0</v>
      </c>
      <c r="H42" s="74">
        <f t="shared" si="3"/>
        <v>0</v>
      </c>
    </row>
    <row r="43" spans="1:8" s="25" customFormat="1" x14ac:dyDescent="0.25">
      <c r="A43" s="75" t="s">
        <v>97</v>
      </c>
      <c r="B43" s="67"/>
      <c r="C43" s="67"/>
      <c r="D43" s="76"/>
      <c r="E43" s="67"/>
      <c r="F43" s="26"/>
      <c r="G43" s="67"/>
      <c r="H43" s="67"/>
    </row>
    <row r="44" spans="1:8" x14ac:dyDescent="0.25">
      <c r="A44" s="72" t="s">
        <v>98</v>
      </c>
      <c r="B44" s="73">
        <v>1.2749999999999999</v>
      </c>
      <c r="C44" s="20">
        <f t="shared" si="0"/>
        <v>1.59375</v>
      </c>
      <c r="D44" s="77"/>
      <c r="E44" s="73">
        <f t="shared" si="1"/>
        <v>0</v>
      </c>
      <c r="F44" s="22"/>
      <c r="G44" s="20">
        <f t="shared" si="2"/>
        <v>0</v>
      </c>
      <c r="H44" s="74">
        <f t="shared" si="3"/>
        <v>0</v>
      </c>
    </row>
    <row r="45" spans="1:8" x14ac:dyDescent="0.25">
      <c r="A45" s="72" t="s">
        <v>99</v>
      </c>
      <c r="B45" s="73">
        <v>6</v>
      </c>
      <c r="C45" s="20">
        <f t="shared" si="0"/>
        <v>7.5</v>
      </c>
      <c r="D45" s="77"/>
      <c r="E45" s="73">
        <f t="shared" si="1"/>
        <v>0</v>
      </c>
      <c r="F45" s="22"/>
      <c r="G45" s="20">
        <f t="shared" si="2"/>
        <v>0</v>
      </c>
      <c r="H45" s="74">
        <f t="shared" si="3"/>
        <v>0</v>
      </c>
    </row>
    <row r="46" spans="1:8" x14ac:dyDescent="0.25">
      <c r="A46" s="72"/>
      <c r="B46" s="73"/>
      <c r="C46" s="20"/>
      <c r="D46" s="77"/>
      <c r="E46" s="21"/>
      <c r="F46" s="27"/>
      <c r="G46" s="77" t="s">
        <v>100</v>
      </c>
      <c r="H46" s="54">
        <f>SUM(H5:H45)</f>
        <v>26.15</v>
      </c>
    </row>
    <row r="47" spans="1:8" x14ac:dyDescent="0.25">
      <c r="A47" s="72"/>
      <c r="B47" s="73"/>
      <c r="C47" s="20"/>
      <c r="D47" s="77"/>
      <c r="E47" s="21"/>
      <c r="F47" s="22"/>
      <c r="G47" s="77" t="s">
        <v>101</v>
      </c>
      <c r="H47" s="55">
        <v>1554.5</v>
      </c>
    </row>
    <row r="48" spans="1:8" x14ac:dyDescent="0.25">
      <c r="A48" s="72"/>
      <c r="B48" s="73"/>
      <c r="C48" s="20"/>
      <c r="D48" s="77"/>
      <c r="E48" s="21"/>
      <c r="F48" s="22"/>
      <c r="G48" s="77" t="s">
        <v>102</v>
      </c>
      <c r="H48" s="77">
        <f>H46/H47</f>
        <v>1.6822129302026374E-2</v>
      </c>
    </row>
    <row r="49" spans="1:8" x14ac:dyDescent="0.25">
      <c r="A49" s="72"/>
      <c r="B49" s="73"/>
      <c r="C49" s="20"/>
      <c r="D49" s="77"/>
      <c r="E49" s="21"/>
      <c r="F49" s="22"/>
      <c r="G49" s="77" t="s">
        <v>103</v>
      </c>
      <c r="H49" s="77" t="s">
        <v>109</v>
      </c>
    </row>
    <row r="50" spans="1:8" x14ac:dyDescent="0.25">
      <c r="A50" s="72"/>
      <c r="B50" s="73"/>
      <c r="C50" s="20"/>
      <c r="D50" s="77"/>
      <c r="E50" s="21"/>
      <c r="F50" s="22"/>
      <c r="G50" s="77" t="s">
        <v>104</v>
      </c>
      <c r="H50" s="77" t="s">
        <v>111</v>
      </c>
    </row>
    <row r="51" spans="1:8" ht="16.5" customHeight="1" x14ac:dyDescent="0.25">
      <c r="A51" s="72"/>
      <c r="B51" s="73"/>
      <c r="C51" s="20"/>
      <c r="D51" s="77"/>
      <c r="E51" s="21"/>
      <c r="F51" s="22"/>
      <c r="G51" s="77" t="s">
        <v>105</v>
      </c>
      <c r="H51" s="56" t="s">
        <v>106</v>
      </c>
    </row>
    <row r="52" spans="1:8" s="25" customFormat="1" ht="16.5" customHeight="1" x14ac:dyDescent="0.25">
      <c r="A52" s="43"/>
      <c r="B52" s="44"/>
      <c r="C52" s="44"/>
      <c r="D52" s="43"/>
      <c r="E52" s="43"/>
      <c r="F52" s="45"/>
      <c r="G52" s="43"/>
      <c r="H52" s="46"/>
    </row>
    <row r="53" spans="1:8" s="42" customFormat="1" x14ac:dyDescent="0.25">
      <c r="A53" s="138" t="s">
        <v>107</v>
      </c>
      <c r="B53" s="138"/>
      <c r="C53" s="138"/>
      <c r="D53" s="138"/>
      <c r="E53" s="138"/>
      <c r="F53" s="138"/>
      <c r="G53" s="138"/>
      <c r="H53" s="138"/>
    </row>
    <row r="54" spans="1:8" s="42" customFormat="1" x14ac:dyDescent="0.25">
      <c r="A54" s="81" t="s">
        <v>50</v>
      </c>
      <c r="B54" s="35" t="s">
        <v>51</v>
      </c>
      <c r="C54" s="36" t="s">
        <v>52</v>
      </c>
      <c r="D54" s="37" t="s">
        <v>53</v>
      </c>
      <c r="E54" s="38" t="s">
        <v>54</v>
      </c>
      <c r="F54" s="39" t="s">
        <v>55</v>
      </c>
      <c r="G54" s="40" t="s">
        <v>56</v>
      </c>
      <c r="H54" s="41" t="s">
        <v>57</v>
      </c>
    </row>
    <row r="55" spans="1:8" x14ac:dyDescent="0.25">
      <c r="A55" s="64" t="s">
        <v>58</v>
      </c>
      <c r="B55" s="65"/>
      <c r="C55" s="65"/>
      <c r="D55" s="66"/>
      <c r="E55" s="66"/>
      <c r="F55" s="24"/>
      <c r="G55" s="66"/>
      <c r="H55" s="66"/>
    </row>
    <row r="56" spans="1:8" x14ac:dyDescent="0.25">
      <c r="A56" s="72" t="s">
        <v>59</v>
      </c>
      <c r="B56" s="73">
        <v>0.18000000000000002</v>
      </c>
      <c r="C56" s="20">
        <f>B56*1.25</f>
        <v>0.22500000000000003</v>
      </c>
      <c r="D56" s="77"/>
      <c r="E56" s="73">
        <f>D56*B56</f>
        <v>0</v>
      </c>
      <c r="F56" s="22">
        <v>1</v>
      </c>
      <c r="G56" s="20">
        <f>F56*C56</f>
        <v>0.22500000000000003</v>
      </c>
      <c r="H56" s="74">
        <f>E56+G56</f>
        <v>0.22500000000000003</v>
      </c>
    </row>
    <row r="57" spans="1:8" x14ac:dyDescent="0.25">
      <c r="A57" s="72" t="s">
        <v>60</v>
      </c>
      <c r="B57" s="73">
        <v>0.25</v>
      </c>
      <c r="C57" s="20">
        <f t="shared" ref="C57:C69" si="4">B57*1.25</f>
        <v>0.3125</v>
      </c>
      <c r="D57" s="77">
        <v>5</v>
      </c>
      <c r="E57" s="73">
        <f t="shared" ref="E57:E69" si="5">D57*B57</f>
        <v>1.25</v>
      </c>
      <c r="F57" s="22">
        <v>1</v>
      </c>
      <c r="G57" s="20">
        <f t="shared" ref="G57:G69" si="6">F57*C57</f>
        <v>0.3125</v>
      </c>
      <c r="H57" s="74">
        <f t="shared" ref="H57:H69" si="7">E57+G57</f>
        <v>1.5625</v>
      </c>
    </row>
    <row r="58" spans="1:8" x14ac:dyDescent="0.25">
      <c r="A58" s="72" t="s">
        <v>61</v>
      </c>
      <c r="B58" s="73">
        <v>0.35</v>
      </c>
      <c r="C58" s="20">
        <f t="shared" si="4"/>
        <v>0.4375</v>
      </c>
      <c r="D58" s="77"/>
      <c r="E58" s="73">
        <f t="shared" si="5"/>
        <v>0</v>
      </c>
      <c r="F58" s="22"/>
      <c r="G58" s="20">
        <f t="shared" si="6"/>
        <v>0</v>
      </c>
      <c r="H58" s="74">
        <f t="shared" si="7"/>
        <v>0</v>
      </c>
    </row>
    <row r="59" spans="1:8" x14ac:dyDescent="0.25">
      <c r="A59" s="72" t="s">
        <v>62</v>
      </c>
      <c r="B59" s="73">
        <v>0.45</v>
      </c>
      <c r="C59" s="20">
        <f t="shared" si="4"/>
        <v>0.5625</v>
      </c>
      <c r="D59" s="77"/>
      <c r="E59" s="73">
        <f t="shared" si="5"/>
        <v>0</v>
      </c>
      <c r="F59" s="22"/>
      <c r="G59" s="20">
        <f t="shared" si="6"/>
        <v>0</v>
      </c>
      <c r="H59" s="74">
        <f t="shared" si="7"/>
        <v>0</v>
      </c>
    </row>
    <row r="60" spans="1:8" x14ac:dyDescent="0.25">
      <c r="A60" s="72" t="s">
        <v>63</v>
      </c>
      <c r="B60" s="73">
        <v>0.65</v>
      </c>
      <c r="C60" s="20">
        <f t="shared" si="4"/>
        <v>0.8125</v>
      </c>
      <c r="D60" s="77"/>
      <c r="E60" s="73">
        <f t="shared" si="5"/>
        <v>0</v>
      </c>
      <c r="F60" s="22"/>
      <c r="G60" s="20">
        <f t="shared" si="6"/>
        <v>0</v>
      </c>
      <c r="H60" s="74">
        <f t="shared" si="7"/>
        <v>0</v>
      </c>
    </row>
    <row r="61" spans="1:8" x14ac:dyDescent="0.25">
      <c r="A61" s="72" t="s">
        <v>64</v>
      </c>
      <c r="B61" s="73">
        <v>0.55000000000000004</v>
      </c>
      <c r="C61" s="20">
        <f t="shared" si="4"/>
        <v>0.6875</v>
      </c>
      <c r="D61" s="77"/>
      <c r="E61" s="73">
        <f t="shared" si="5"/>
        <v>0</v>
      </c>
      <c r="F61" s="22">
        <v>1</v>
      </c>
      <c r="G61" s="20">
        <f t="shared" si="6"/>
        <v>0.6875</v>
      </c>
      <c r="H61" s="74">
        <f t="shared" si="7"/>
        <v>0.6875</v>
      </c>
    </row>
    <row r="62" spans="1:8" x14ac:dyDescent="0.25">
      <c r="A62" s="72" t="s">
        <v>65</v>
      </c>
      <c r="B62" s="73">
        <v>0.7</v>
      </c>
      <c r="C62" s="20">
        <f t="shared" si="4"/>
        <v>0.875</v>
      </c>
      <c r="D62" s="77"/>
      <c r="E62" s="73">
        <f t="shared" si="5"/>
        <v>0</v>
      </c>
      <c r="F62" s="22"/>
      <c r="G62" s="20">
        <f t="shared" si="6"/>
        <v>0</v>
      </c>
      <c r="H62" s="74">
        <f t="shared" si="7"/>
        <v>0</v>
      </c>
    </row>
    <row r="63" spans="1:8" x14ac:dyDescent="0.25">
      <c r="A63" s="72" t="s">
        <v>66</v>
      </c>
      <c r="B63" s="73">
        <v>1.1000000000000001</v>
      </c>
      <c r="C63" s="20">
        <f t="shared" si="4"/>
        <v>1.375</v>
      </c>
      <c r="D63" s="77">
        <v>1</v>
      </c>
      <c r="E63" s="73">
        <f t="shared" si="5"/>
        <v>1.1000000000000001</v>
      </c>
      <c r="F63" s="22"/>
      <c r="G63" s="20">
        <f t="shared" si="6"/>
        <v>0</v>
      </c>
      <c r="H63" s="74">
        <f t="shared" si="7"/>
        <v>1.1000000000000001</v>
      </c>
    </row>
    <row r="64" spans="1:8" x14ac:dyDescent="0.25">
      <c r="A64" s="72" t="s">
        <v>67</v>
      </c>
      <c r="B64" s="73">
        <v>1.5</v>
      </c>
      <c r="C64" s="20">
        <f t="shared" si="4"/>
        <v>1.875</v>
      </c>
      <c r="D64" s="77"/>
      <c r="E64" s="73">
        <f t="shared" si="5"/>
        <v>0</v>
      </c>
      <c r="F64" s="22"/>
      <c r="G64" s="20">
        <f t="shared" si="6"/>
        <v>0</v>
      </c>
      <c r="H64" s="74">
        <f t="shared" si="7"/>
        <v>0</v>
      </c>
    </row>
    <row r="65" spans="1:8" x14ac:dyDescent="0.25">
      <c r="A65" s="72" t="s">
        <v>68</v>
      </c>
      <c r="B65" s="73">
        <v>2.5</v>
      </c>
      <c r="C65" s="20">
        <f t="shared" si="4"/>
        <v>3.125</v>
      </c>
      <c r="D65" s="77"/>
      <c r="E65" s="73">
        <f t="shared" si="5"/>
        <v>0</v>
      </c>
      <c r="F65" s="22"/>
      <c r="G65" s="20">
        <f t="shared" si="6"/>
        <v>0</v>
      </c>
      <c r="H65" s="74">
        <f t="shared" si="7"/>
        <v>0</v>
      </c>
    </row>
    <row r="66" spans="1:8" x14ac:dyDescent="0.25">
      <c r="A66" s="72" t="s">
        <v>69</v>
      </c>
      <c r="B66" s="73">
        <v>3</v>
      </c>
      <c r="C66" s="20">
        <f t="shared" si="4"/>
        <v>3.75</v>
      </c>
      <c r="D66" s="77"/>
      <c r="E66" s="73">
        <f t="shared" si="5"/>
        <v>0</v>
      </c>
      <c r="F66" s="22"/>
      <c r="G66" s="20">
        <f t="shared" si="6"/>
        <v>0</v>
      </c>
      <c r="H66" s="74">
        <f t="shared" si="7"/>
        <v>0</v>
      </c>
    </row>
    <row r="67" spans="1:8" x14ac:dyDescent="0.25">
      <c r="A67" s="72" t="s">
        <v>70</v>
      </c>
      <c r="B67" s="73">
        <v>3.5</v>
      </c>
      <c r="C67" s="20">
        <f t="shared" si="4"/>
        <v>4.375</v>
      </c>
      <c r="D67" s="77"/>
      <c r="E67" s="73">
        <f t="shared" si="5"/>
        <v>0</v>
      </c>
      <c r="F67" s="22"/>
      <c r="G67" s="20">
        <f t="shared" si="6"/>
        <v>0</v>
      </c>
      <c r="H67" s="74">
        <f t="shared" si="7"/>
        <v>0</v>
      </c>
    </row>
    <row r="68" spans="1:8" x14ac:dyDescent="0.25">
      <c r="A68" s="72" t="s">
        <v>71</v>
      </c>
      <c r="B68" s="73">
        <v>4.25</v>
      </c>
      <c r="C68" s="20">
        <f t="shared" si="4"/>
        <v>5.3125</v>
      </c>
      <c r="D68" s="77"/>
      <c r="E68" s="73">
        <f t="shared" si="5"/>
        <v>0</v>
      </c>
      <c r="F68" s="22"/>
      <c r="G68" s="20">
        <f t="shared" si="6"/>
        <v>0</v>
      </c>
      <c r="H68" s="74">
        <f t="shared" si="7"/>
        <v>0</v>
      </c>
    </row>
    <row r="69" spans="1:8" x14ac:dyDescent="0.25">
      <c r="A69" s="72" t="s">
        <v>72</v>
      </c>
      <c r="B69" s="73">
        <v>6</v>
      </c>
      <c r="C69" s="20">
        <f t="shared" si="4"/>
        <v>7.5</v>
      </c>
      <c r="D69" s="77"/>
      <c r="E69" s="73">
        <f t="shared" si="5"/>
        <v>0</v>
      </c>
      <c r="F69" s="22"/>
      <c r="G69" s="20">
        <f t="shared" si="6"/>
        <v>0</v>
      </c>
      <c r="H69" s="74">
        <f t="shared" si="7"/>
        <v>0</v>
      </c>
    </row>
    <row r="70" spans="1:8" x14ac:dyDescent="0.25">
      <c r="A70" s="75" t="s">
        <v>73</v>
      </c>
      <c r="B70" s="67"/>
      <c r="C70" s="67"/>
      <c r="D70" s="76"/>
      <c r="E70" s="67"/>
      <c r="F70" s="26"/>
      <c r="G70" s="67"/>
      <c r="H70" s="67"/>
    </row>
    <row r="71" spans="1:8" x14ac:dyDescent="0.25">
      <c r="A71" s="72" t="s">
        <v>74</v>
      </c>
      <c r="B71" s="73">
        <v>2.5</v>
      </c>
      <c r="C71" s="20">
        <f t="shared" ref="C71:C77" si="8">B71*1.25</f>
        <v>3.125</v>
      </c>
      <c r="D71" s="77"/>
      <c r="E71" s="73">
        <f t="shared" ref="E71:E77" si="9">D71*B71</f>
        <v>0</v>
      </c>
      <c r="F71" s="22"/>
      <c r="G71" s="20">
        <f t="shared" ref="G71:G77" si="10">F71*C71</f>
        <v>0</v>
      </c>
      <c r="H71" s="74">
        <f t="shared" ref="H71:H77" si="11">E71+G71</f>
        <v>0</v>
      </c>
    </row>
    <row r="72" spans="1:8" x14ac:dyDescent="0.25">
      <c r="A72" s="72" t="s">
        <v>75</v>
      </c>
      <c r="B72" s="73">
        <v>4.25</v>
      </c>
      <c r="C72" s="20">
        <f t="shared" si="8"/>
        <v>5.3125</v>
      </c>
      <c r="D72" s="77"/>
      <c r="E72" s="73">
        <f t="shared" si="9"/>
        <v>0</v>
      </c>
      <c r="F72" s="22"/>
      <c r="G72" s="20">
        <f t="shared" si="10"/>
        <v>0</v>
      </c>
      <c r="H72" s="74">
        <f t="shared" si="11"/>
        <v>0</v>
      </c>
    </row>
    <row r="73" spans="1:8" x14ac:dyDescent="0.25">
      <c r="A73" s="72" t="s">
        <v>76</v>
      </c>
      <c r="B73" s="73">
        <v>2.5499999999999998</v>
      </c>
      <c r="C73" s="20">
        <f t="shared" si="8"/>
        <v>3.1875</v>
      </c>
      <c r="D73" s="77">
        <v>2</v>
      </c>
      <c r="E73" s="73">
        <f t="shared" si="9"/>
        <v>5.0999999999999996</v>
      </c>
      <c r="F73" s="22"/>
      <c r="G73" s="20">
        <f t="shared" si="10"/>
        <v>0</v>
      </c>
      <c r="H73" s="74">
        <f t="shared" si="11"/>
        <v>5.0999999999999996</v>
      </c>
    </row>
    <row r="74" spans="1:8" x14ac:dyDescent="0.25">
      <c r="A74" s="72" t="s">
        <v>77</v>
      </c>
      <c r="B74" s="73">
        <v>1</v>
      </c>
      <c r="C74" s="20">
        <f t="shared" si="8"/>
        <v>1.25</v>
      </c>
      <c r="D74" s="77"/>
      <c r="E74" s="73">
        <f t="shared" si="9"/>
        <v>0</v>
      </c>
      <c r="F74" s="22"/>
      <c r="G74" s="20">
        <f t="shared" si="10"/>
        <v>0</v>
      </c>
      <c r="H74" s="74">
        <f t="shared" si="11"/>
        <v>0</v>
      </c>
    </row>
    <row r="75" spans="1:8" x14ac:dyDescent="0.25">
      <c r="A75" s="72" t="s">
        <v>78</v>
      </c>
      <c r="B75" s="73">
        <v>0.05</v>
      </c>
      <c r="C75" s="20">
        <f t="shared" si="8"/>
        <v>6.25E-2</v>
      </c>
      <c r="D75" s="77"/>
      <c r="E75" s="73">
        <f t="shared" si="9"/>
        <v>0</v>
      </c>
      <c r="F75" s="22"/>
      <c r="G75" s="20">
        <f t="shared" si="10"/>
        <v>0</v>
      </c>
      <c r="H75" s="74">
        <f t="shared" si="11"/>
        <v>0</v>
      </c>
    </row>
    <row r="76" spans="1:8" x14ac:dyDescent="0.25">
      <c r="A76" s="72" t="s">
        <v>79</v>
      </c>
      <c r="B76" s="73">
        <v>0.1</v>
      </c>
      <c r="C76" s="20">
        <f t="shared" si="8"/>
        <v>0.125</v>
      </c>
      <c r="D76" s="77"/>
      <c r="E76" s="73">
        <f t="shared" si="9"/>
        <v>0</v>
      </c>
      <c r="F76" s="22"/>
      <c r="G76" s="20">
        <f t="shared" si="10"/>
        <v>0</v>
      </c>
      <c r="H76" s="74">
        <f t="shared" si="11"/>
        <v>0</v>
      </c>
    </row>
    <row r="77" spans="1:8" x14ac:dyDescent="0.25">
      <c r="A77" s="72" t="s">
        <v>80</v>
      </c>
      <c r="B77" s="73">
        <v>0.15</v>
      </c>
      <c r="C77" s="20">
        <f t="shared" si="8"/>
        <v>0.1875</v>
      </c>
      <c r="D77" s="77"/>
      <c r="E77" s="73">
        <f t="shared" si="9"/>
        <v>0</v>
      </c>
      <c r="F77" s="22"/>
      <c r="G77" s="20">
        <f t="shared" si="10"/>
        <v>0</v>
      </c>
      <c r="H77" s="74">
        <f t="shared" si="11"/>
        <v>0</v>
      </c>
    </row>
    <row r="78" spans="1:8" x14ac:dyDescent="0.25">
      <c r="A78" s="75" t="s">
        <v>81</v>
      </c>
      <c r="B78" s="67"/>
      <c r="C78" s="67"/>
      <c r="D78" s="76"/>
      <c r="E78" s="67"/>
      <c r="F78" s="26"/>
      <c r="G78" s="67"/>
      <c r="H78" s="67"/>
    </row>
    <row r="79" spans="1:8" x14ac:dyDescent="0.25">
      <c r="A79" s="72" t="s">
        <v>82</v>
      </c>
      <c r="B79" s="73">
        <v>0.85</v>
      </c>
      <c r="C79" s="20">
        <f t="shared" ref="C79:C85" si="12">B79*1.25</f>
        <v>1.0625</v>
      </c>
      <c r="D79" s="77"/>
      <c r="E79" s="73">
        <f t="shared" ref="E79:E85" si="13">D79*B79</f>
        <v>0</v>
      </c>
      <c r="F79" s="22"/>
      <c r="G79" s="20">
        <f t="shared" ref="G79:G85" si="14">F79*C79</f>
        <v>0</v>
      </c>
      <c r="H79" s="74">
        <f t="shared" ref="H79:H85" si="15">E79+G79</f>
        <v>0</v>
      </c>
    </row>
    <row r="80" spans="1:8" x14ac:dyDescent="0.25">
      <c r="A80" s="72" t="s">
        <v>83</v>
      </c>
      <c r="B80" s="73">
        <v>1.2</v>
      </c>
      <c r="C80" s="20">
        <f t="shared" si="12"/>
        <v>1.5</v>
      </c>
      <c r="D80" s="77"/>
      <c r="E80" s="73">
        <f t="shared" si="13"/>
        <v>0</v>
      </c>
      <c r="F80" s="22"/>
      <c r="G80" s="20">
        <f t="shared" si="14"/>
        <v>0</v>
      </c>
      <c r="H80" s="74">
        <f t="shared" si="15"/>
        <v>0</v>
      </c>
    </row>
    <row r="81" spans="1:8" x14ac:dyDescent="0.25">
      <c r="A81" s="72" t="s">
        <v>84</v>
      </c>
      <c r="B81" s="73">
        <v>2.5</v>
      </c>
      <c r="C81" s="20">
        <f t="shared" si="12"/>
        <v>3.125</v>
      </c>
      <c r="D81" s="77"/>
      <c r="E81" s="73">
        <f t="shared" si="13"/>
        <v>0</v>
      </c>
      <c r="F81" s="22"/>
      <c r="G81" s="20">
        <f t="shared" si="14"/>
        <v>0</v>
      </c>
      <c r="H81" s="74">
        <f t="shared" si="15"/>
        <v>0</v>
      </c>
    </row>
    <row r="82" spans="1:8" x14ac:dyDescent="0.25">
      <c r="A82" s="72" t="s">
        <v>85</v>
      </c>
      <c r="B82" s="73">
        <v>2.25</v>
      </c>
      <c r="C82" s="20">
        <f t="shared" si="12"/>
        <v>2.8125</v>
      </c>
      <c r="D82" s="77"/>
      <c r="E82" s="73">
        <f t="shared" si="13"/>
        <v>0</v>
      </c>
      <c r="F82" s="22"/>
      <c r="G82" s="20">
        <f t="shared" si="14"/>
        <v>0</v>
      </c>
      <c r="H82" s="74">
        <f t="shared" si="15"/>
        <v>0</v>
      </c>
    </row>
    <row r="83" spans="1:8" x14ac:dyDescent="0.25">
      <c r="A83" s="72" t="s">
        <v>86</v>
      </c>
      <c r="B83" s="73">
        <v>1</v>
      </c>
      <c r="C83" s="20">
        <f t="shared" si="12"/>
        <v>1.25</v>
      </c>
      <c r="D83" s="77"/>
      <c r="E83" s="73">
        <f t="shared" si="13"/>
        <v>0</v>
      </c>
      <c r="F83" s="22"/>
      <c r="G83" s="20">
        <f t="shared" si="14"/>
        <v>0</v>
      </c>
      <c r="H83" s="74">
        <f t="shared" si="15"/>
        <v>0</v>
      </c>
    </row>
    <row r="84" spans="1:8" x14ac:dyDescent="0.25">
      <c r="A84" s="72" t="s">
        <v>87</v>
      </c>
      <c r="B84" s="73">
        <v>0.4</v>
      </c>
      <c r="C84" s="20">
        <f t="shared" si="12"/>
        <v>0.5</v>
      </c>
      <c r="D84" s="77">
        <v>1</v>
      </c>
      <c r="E84" s="73">
        <f t="shared" si="13"/>
        <v>0.4</v>
      </c>
      <c r="F84" s="22"/>
      <c r="G84" s="20">
        <f t="shared" si="14"/>
        <v>0</v>
      </c>
      <c r="H84" s="74">
        <f t="shared" si="15"/>
        <v>0.4</v>
      </c>
    </row>
    <row r="85" spans="1:8" x14ac:dyDescent="0.25">
      <c r="A85" s="72" t="s">
        <v>88</v>
      </c>
      <c r="B85" s="73">
        <v>0.7</v>
      </c>
      <c r="C85" s="20">
        <f t="shared" si="12"/>
        <v>0.875</v>
      </c>
      <c r="D85" s="77"/>
      <c r="E85" s="73">
        <f t="shared" si="13"/>
        <v>0</v>
      </c>
      <c r="F85" s="22"/>
      <c r="G85" s="20">
        <f t="shared" si="14"/>
        <v>0</v>
      </c>
      <c r="H85" s="74">
        <f t="shared" si="15"/>
        <v>0</v>
      </c>
    </row>
    <row r="86" spans="1:8" x14ac:dyDescent="0.25">
      <c r="A86" s="75" t="s">
        <v>89</v>
      </c>
      <c r="B86" s="67"/>
      <c r="C86" s="67"/>
      <c r="D86" s="76"/>
      <c r="E86" s="67"/>
      <c r="F86" s="26"/>
      <c r="G86" s="67"/>
      <c r="H86" s="67"/>
    </row>
    <row r="87" spans="1:8" x14ac:dyDescent="0.25">
      <c r="A87" s="72" t="s">
        <v>90</v>
      </c>
      <c r="B87" s="73">
        <v>0.75</v>
      </c>
      <c r="C87" s="20">
        <f t="shared" ref="C87:C92" si="16">B87*1.25</f>
        <v>0.9375</v>
      </c>
      <c r="D87" s="77"/>
      <c r="E87" s="73">
        <f t="shared" ref="E87:E93" si="17">D87*B87</f>
        <v>0</v>
      </c>
      <c r="F87" s="22"/>
      <c r="G87" s="20">
        <f t="shared" ref="G87:G93" si="18">F87*C87</f>
        <v>0</v>
      </c>
      <c r="H87" s="74">
        <f t="shared" ref="H87:H93" si="19">E87+G87</f>
        <v>0</v>
      </c>
    </row>
    <row r="88" spans="1:8" x14ac:dyDescent="0.25">
      <c r="A88" s="72" t="s">
        <v>91</v>
      </c>
      <c r="B88" s="73">
        <v>1</v>
      </c>
      <c r="C88" s="20">
        <f t="shared" si="16"/>
        <v>1.25</v>
      </c>
      <c r="D88" s="77"/>
      <c r="E88" s="73">
        <f t="shared" si="17"/>
        <v>0</v>
      </c>
      <c r="F88" s="22">
        <v>1</v>
      </c>
      <c r="G88" s="20">
        <f t="shared" si="18"/>
        <v>1.25</v>
      </c>
      <c r="H88" s="74">
        <f t="shared" si="19"/>
        <v>1.25</v>
      </c>
    </row>
    <row r="89" spans="1:8" x14ac:dyDescent="0.25">
      <c r="A89" s="72" t="s">
        <v>92</v>
      </c>
      <c r="B89" s="73">
        <v>0.5</v>
      </c>
      <c r="C89" s="20">
        <f t="shared" si="16"/>
        <v>0.625</v>
      </c>
      <c r="D89" s="77"/>
      <c r="E89" s="73">
        <f t="shared" si="17"/>
        <v>0</v>
      </c>
      <c r="F89" s="22"/>
      <c r="G89" s="20">
        <f t="shared" si="18"/>
        <v>0</v>
      </c>
      <c r="H89" s="74">
        <f t="shared" si="19"/>
        <v>0</v>
      </c>
    </row>
    <row r="90" spans="1:8" x14ac:dyDescent="0.25">
      <c r="A90" s="72" t="s">
        <v>93</v>
      </c>
      <c r="B90" s="73">
        <v>1</v>
      </c>
      <c r="C90" s="20">
        <f t="shared" si="16"/>
        <v>1.25</v>
      </c>
      <c r="D90" s="77"/>
      <c r="E90" s="73">
        <f t="shared" si="17"/>
        <v>0</v>
      </c>
      <c r="F90" s="22"/>
      <c r="G90" s="20">
        <f t="shared" si="18"/>
        <v>0</v>
      </c>
      <c r="H90" s="74">
        <f t="shared" si="19"/>
        <v>0</v>
      </c>
    </row>
    <row r="91" spans="1:8" x14ac:dyDescent="0.25">
      <c r="A91" s="72" t="s">
        <v>94</v>
      </c>
      <c r="B91" s="73">
        <v>1.8</v>
      </c>
      <c r="C91" s="20">
        <f t="shared" si="16"/>
        <v>2.25</v>
      </c>
      <c r="D91" s="77"/>
      <c r="E91" s="73">
        <f t="shared" si="17"/>
        <v>0</v>
      </c>
      <c r="F91" s="22"/>
      <c r="G91" s="20">
        <f t="shared" si="18"/>
        <v>0</v>
      </c>
      <c r="H91" s="74">
        <f t="shared" si="19"/>
        <v>0</v>
      </c>
    </row>
    <row r="92" spans="1:8" x14ac:dyDescent="0.25">
      <c r="A92" s="72" t="s">
        <v>95</v>
      </c>
      <c r="B92" s="73">
        <v>0.85</v>
      </c>
      <c r="C92" s="20">
        <f t="shared" si="16"/>
        <v>1.0625</v>
      </c>
      <c r="D92" s="77"/>
      <c r="E92" s="73">
        <f t="shared" si="17"/>
        <v>0</v>
      </c>
      <c r="F92" s="22"/>
      <c r="G92" s="20">
        <f t="shared" si="18"/>
        <v>0</v>
      </c>
      <c r="H92" s="74">
        <f t="shared" si="19"/>
        <v>0</v>
      </c>
    </row>
    <row r="93" spans="1:8" x14ac:dyDescent="0.25">
      <c r="A93" s="72" t="s">
        <v>96</v>
      </c>
      <c r="B93" s="73">
        <v>0.03</v>
      </c>
      <c r="C93" s="20">
        <v>0.05</v>
      </c>
      <c r="D93" s="77"/>
      <c r="E93" s="73">
        <f t="shared" si="17"/>
        <v>0</v>
      </c>
      <c r="F93" s="22"/>
      <c r="G93" s="20">
        <f t="shared" si="18"/>
        <v>0</v>
      </c>
      <c r="H93" s="74">
        <f t="shared" si="19"/>
        <v>0</v>
      </c>
    </row>
    <row r="94" spans="1:8" x14ac:dyDescent="0.25">
      <c r="A94" s="75" t="s">
        <v>97</v>
      </c>
      <c r="B94" s="67"/>
      <c r="C94" s="67"/>
      <c r="D94" s="76"/>
      <c r="E94" s="67"/>
      <c r="F94" s="26"/>
      <c r="G94" s="67"/>
      <c r="H94" s="67"/>
    </row>
    <row r="95" spans="1:8" x14ac:dyDescent="0.25">
      <c r="A95" s="72" t="s">
        <v>98</v>
      </c>
      <c r="B95" s="73">
        <v>1.2749999999999999</v>
      </c>
      <c r="C95" s="20">
        <f>B95*1.25</f>
        <v>1.59375</v>
      </c>
      <c r="D95" s="77"/>
      <c r="E95" s="73">
        <f>D95*B95</f>
        <v>0</v>
      </c>
      <c r="F95" s="22"/>
      <c r="G95" s="20">
        <f>F95*C95</f>
        <v>0</v>
      </c>
      <c r="H95" s="74">
        <f>E95+G95</f>
        <v>0</v>
      </c>
    </row>
    <row r="96" spans="1:8" x14ac:dyDescent="0.25">
      <c r="A96" s="72" t="s">
        <v>99</v>
      </c>
      <c r="B96" s="73">
        <v>6</v>
      </c>
      <c r="C96" s="20">
        <f>B96*1.25</f>
        <v>7.5</v>
      </c>
      <c r="D96" s="77"/>
      <c r="E96" s="73">
        <f>D96*B96</f>
        <v>0</v>
      </c>
      <c r="F96" s="22"/>
      <c r="G96" s="20">
        <f>F96*C96</f>
        <v>0</v>
      </c>
      <c r="H96" s="74">
        <f>E96+G96</f>
        <v>0</v>
      </c>
    </row>
    <row r="97" spans="1:8" x14ac:dyDescent="0.25">
      <c r="A97" s="72"/>
      <c r="B97" s="73"/>
      <c r="C97" s="20"/>
      <c r="D97" s="77"/>
      <c r="E97" s="21"/>
      <c r="F97" s="27"/>
      <c r="G97" s="77" t="s">
        <v>100</v>
      </c>
      <c r="H97" s="54">
        <f>SUM(H56:H96)</f>
        <v>10.325000000000001</v>
      </c>
    </row>
    <row r="98" spans="1:8" x14ac:dyDescent="0.25">
      <c r="A98" s="72"/>
      <c r="B98" s="73"/>
      <c r="C98" s="20"/>
      <c r="D98" s="77"/>
      <c r="E98" s="21"/>
      <c r="F98" s="22"/>
      <c r="G98" s="77" t="s">
        <v>101</v>
      </c>
      <c r="H98" s="55">
        <v>1554.5</v>
      </c>
    </row>
    <row r="99" spans="1:8" x14ac:dyDescent="0.25">
      <c r="A99" s="72"/>
      <c r="B99" s="73"/>
      <c r="C99" s="20"/>
      <c r="D99" s="77"/>
      <c r="E99" s="21"/>
      <c r="F99" s="22"/>
      <c r="G99" s="77" t="s">
        <v>102</v>
      </c>
      <c r="H99" s="77">
        <f>H97/H98</f>
        <v>6.6420070762303E-3</v>
      </c>
    </row>
    <row r="100" spans="1:8" x14ac:dyDescent="0.25">
      <c r="A100" s="72"/>
      <c r="B100" s="73"/>
      <c r="C100" s="20"/>
      <c r="D100" s="77"/>
      <c r="E100" s="21"/>
      <c r="F100" s="22"/>
      <c r="G100" s="77" t="s">
        <v>103</v>
      </c>
      <c r="H100" s="77" t="s">
        <v>109</v>
      </c>
    </row>
    <row r="101" spans="1:8" x14ac:dyDescent="0.25">
      <c r="A101" s="72"/>
      <c r="B101" s="73"/>
      <c r="C101" s="20"/>
      <c r="D101" s="77"/>
      <c r="E101" s="21"/>
      <c r="F101" s="22"/>
      <c r="G101" s="77" t="s">
        <v>104</v>
      </c>
      <c r="H101" s="77" t="s">
        <v>112</v>
      </c>
    </row>
    <row r="102" spans="1:8" x14ac:dyDescent="0.25">
      <c r="B102" s="47"/>
      <c r="C102" s="47"/>
      <c r="D102" s="25"/>
      <c r="E102" s="25"/>
      <c r="F102" s="48"/>
      <c r="G102" s="25"/>
      <c r="H102" s="25"/>
    </row>
    <row r="103" spans="1:8" s="42" customFormat="1" x14ac:dyDescent="0.25">
      <c r="A103" s="138" t="s">
        <v>116</v>
      </c>
      <c r="B103" s="138"/>
      <c r="C103" s="138"/>
      <c r="D103" s="138"/>
      <c r="E103" s="138"/>
      <c r="F103" s="138"/>
      <c r="G103" s="138"/>
      <c r="H103" s="138"/>
    </row>
    <row r="104" spans="1:8" x14ac:dyDescent="0.25">
      <c r="A104" s="72" t="s">
        <v>50</v>
      </c>
      <c r="B104" s="73" t="s">
        <v>51</v>
      </c>
      <c r="C104" s="20" t="s">
        <v>52</v>
      </c>
      <c r="D104" s="77" t="s">
        <v>53</v>
      </c>
      <c r="E104" s="21" t="s">
        <v>54</v>
      </c>
      <c r="F104" s="22" t="s">
        <v>55</v>
      </c>
      <c r="G104" s="49" t="s">
        <v>56</v>
      </c>
      <c r="H104" s="53" t="s">
        <v>57</v>
      </c>
    </row>
    <row r="105" spans="1:8" x14ac:dyDescent="0.25">
      <c r="A105" s="64" t="s">
        <v>58</v>
      </c>
      <c r="B105" s="65"/>
      <c r="C105" s="65"/>
      <c r="D105" s="66"/>
      <c r="E105" s="66"/>
      <c r="F105" s="24"/>
      <c r="G105" s="66"/>
      <c r="H105" s="66"/>
    </row>
    <row r="106" spans="1:8" x14ac:dyDescent="0.25">
      <c r="A106" s="72" t="s">
        <v>59</v>
      </c>
      <c r="B106" s="73">
        <v>0.18000000000000002</v>
      </c>
      <c r="C106" s="20">
        <f>B106*1.25</f>
        <v>0.22500000000000003</v>
      </c>
      <c r="D106" s="77"/>
      <c r="E106" s="73">
        <f>D106*B106</f>
        <v>0</v>
      </c>
      <c r="F106" s="22"/>
      <c r="G106" s="20">
        <f>F106*C106</f>
        <v>0</v>
      </c>
      <c r="H106" s="74">
        <f>E106+G106</f>
        <v>0</v>
      </c>
    </row>
    <row r="107" spans="1:8" x14ac:dyDescent="0.25">
      <c r="A107" s="72" t="s">
        <v>60</v>
      </c>
      <c r="B107" s="73">
        <v>0.25</v>
      </c>
      <c r="C107" s="20">
        <f t="shared" ref="C107:C149" si="20">B107*1.25</f>
        <v>0.3125</v>
      </c>
      <c r="D107" s="77"/>
      <c r="E107" s="73">
        <f t="shared" ref="E107:E149" si="21">D107*B107</f>
        <v>0</v>
      </c>
      <c r="F107" s="22"/>
      <c r="G107" s="20">
        <f t="shared" ref="G107:G149" si="22">F107*C107</f>
        <v>0</v>
      </c>
      <c r="H107" s="74">
        <f t="shared" ref="H107:H149" si="23">E107+G107</f>
        <v>0</v>
      </c>
    </row>
    <row r="108" spans="1:8" x14ac:dyDescent="0.25">
      <c r="A108" s="72" t="s">
        <v>61</v>
      </c>
      <c r="B108" s="73">
        <v>0.35</v>
      </c>
      <c r="C108" s="20">
        <f t="shared" si="20"/>
        <v>0.4375</v>
      </c>
      <c r="D108" s="77"/>
      <c r="E108" s="73">
        <f t="shared" si="21"/>
        <v>0</v>
      </c>
      <c r="F108" s="22"/>
      <c r="G108" s="20">
        <f t="shared" si="22"/>
        <v>0</v>
      </c>
      <c r="H108" s="74">
        <f t="shared" si="23"/>
        <v>0</v>
      </c>
    </row>
    <row r="109" spans="1:8" x14ac:dyDescent="0.25">
      <c r="A109" s="72" t="s">
        <v>62</v>
      </c>
      <c r="B109" s="73">
        <v>0.45</v>
      </c>
      <c r="C109" s="20">
        <f t="shared" si="20"/>
        <v>0.5625</v>
      </c>
      <c r="D109" s="77"/>
      <c r="E109" s="73">
        <f t="shared" si="21"/>
        <v>0</v>
      </c>
      <c r="F109" s="22"/>
      <c r="G109" s="20">
        <f t="shared" si="22"/>
        <v>0</v>
      </c>
      <c r="H109" s="74">
        <f t="shared" si="23"/>
        <v>0</v>
      </c>
    </row>
    <row r="110" spans="1:8" x14ac:dyDescent="0.25">
      <c r="A110" s="72" t="s">
        <v>63</v>
      </c>
      <c r="B110" s="73">
        <v>0.65</v>
      </c>
      <c r="C110" s="20">
        <f t="shared" si="20"/>
        <v>0.8125</v>
      </c>
      <c r="D110" s="77"/>
      <c r="E110" s="73">
        <f t="shared" si="21"/>
        <v>0</v>
      </c>
      <c r="F110" s="22"/>
      <c r="G110" s="20">
        <f t="shared" si="22"/>
        <v>0</v>
      </c>
      <c r="H110" s="74">
        <f t="shared" si="23"/>
        <v>0</v>
      </c>
    </row>
    <row r="111" spans="1:8" x14ac:dyDescent="0.25">
      <c r="A111" s="72" t="s">
        <v>64</v>
      </c>
      <c r="B111" s="73">
        <v>0.55000000000000004</v>
      </c>
      <c r="C111" s="20">
        <f t="shared" si="20"/>
        <v>0.6875</v>
      </c>
      <c r="D111" s="77"/>
      <c r="E111" s="73">
        <f t="shared" si="21"/>
        <v>0</v>
      </c>
      <c r="F111" s="22"/>
      <c r="G111" s="20">
        <f t="shared" si="22"/>
        <v>0</v>
      </c>
      <c r="H111" s="74">
        <f t="shared" si="23"/>
        <v>0</v>
      </c>
    </row>
    <row r="112" spans="1:8" x14ac:dyDescent="0.25">
      <c r="A112" s="72" t="s">
        <v>65</v>
      </c>
      <c r="B112" s="73">
        <v>0.7</v>
      </c>
      <c r="C112" s="20">
        <f t="shared" si="20"/>
        <v>0.875</v>
      </c>
      <c r="D112" s="77"/>
      <c r="E112" s="73">
        <f t="shared" si="21"/>
        <v>0</v>
      </c>
      <c r="F112" s="22"/>
      <c r="G112" s="20">
        <f t="shared" si="22"/>
        <v>0</v>
      </c>
      <c r="H112" s="74">
        <f t="shared" si="23"/>
        <v>0</v>
      </c>
    </row>
    <row r="113" spans="1:8" x14ac:dyDescent="0.25">
      <c r="A113" s="72" t="s">
        <v>66</v>
      </c>
      <c r="B113" s="73">
        <v>1.1000000000000001</v>
      </c>
      <c r="C113" s="20">
        <f t="shared" si="20"/>
        <v>1.375</v>
      </c>
      <c r="D113" s="77"/>
      <c r="E113" s="73">
        <f t="shared" si="21"/>
        <v>0</v>
      </c>
      <c r="F113" s="22"/>
      <c r="G113" s="20">
        <f t="shared" si="22"/>
        <v>0</v>
      </c>
      <c r="H113" s="74">
        <f t="shared" si="23"/>
        <v>0</v>
      </c>
    </row>
    <row r="114" spans="1:8" x14ac:dyDescent="0.25">
      <c r="A114" s="72" t="s">
        <v>67</v>
      </c>
      <c r="B114" s="73">
        <v>1.5</v>
      </c>
      <c r="C114" s="20">
        <f t="shared" si="20"/>
        <v>1.875</v>
      </c>
      <c r="D114" s="77"/>
      <c r="E114" s="73">
        <f t="shared" si="21"/>
        <v>0</v>
      </c>
      <c r="F114" s="22"/>
      <c r="G114" s="20">
        <f t="shared" si="22"/>
        <v>0</v>
      </c>
      <c r="H114" s="74">
        <f t="shared" si="23"/>
        <v>0</v>
      </c>
    </row>
    <row r="115" spans="1:8" x14ac:dyDescent="0.25">
      <c r="A115" s="72" t="s">
        <v>68</v>
      </c>
      <c r="B115" s="73">
        <v>2.5</v>
      </c>
      <c r="C115" s="20">
        <f t="shared" si="20"/>
        <v>3.125</v>
      </c>
      <c r="D115" s="77"/>
      <c r="E115" s="73">
        <f t="shared" si="21"/>
        <v>0</v>
      </c>
      <c r="F115" s="22"/>
      <c r="G115" s="20">
        <f t="shared" si="22"/>
        <v>0</v>
      </c>
      <c r="H115" s="74">
        <f t="shared" si="23"/>
        <v>0</v>
      </c>
    </row>
    <row r="116" spans="1:8" x14ac:dyDescent="0.25">
      <c r="A116" s="72" t="s">
        <v>69</v>
      </c>
      <c r="B116" s="73">
        <v>3</v>
      </c>
      <c r="C116" s="20">
        <f t="shared" si="20"/>
        <v>3.75</v>
      </c>
      <c r="D116" s="77"/>
      <c r="E116" s="73">
        <f t="shared" si="21"/>
        <v>0</v>
      </c>
      <c r="F116" s="22"/>
      <c r="G116" s="20">
        <f t="shared" si="22"/>
        <v>0</v>
      </c>
      <c r="H116" s="74">
        <f t="shared" si="23"/>
        <v>0</v>
      </c>
    </row>
    <row r="117" spans="1:8" x14ac:dyDescent="0.25">
      <c r="A117" s="72" t="s">
        <v>70</v>
      </c>
      <c r="B117" s="73">
        <v>3.5</v>
      </c>
      <c r="C117" s="20">
        <f t="shared" si="20"/>
        <v>4.375</v>
      </c>
      <c r="D117" s="77"/>
      <c r="E117" s="73">
        <f t="shared" si="21"/>
        <v>0</v>
      </c>
      <c r="F117" s="22">
        <v>1</v>
      </c>
      <c r="G117" s="20">
        <f t="shared" si="22"/>
        <v>4.375</v>
      </c>
      <c r="H117" s="74">
        <f t="shared" si="23"/>
        <v>4.375</v>
      </c>
    </row>
    <row r="118" spans="1:8" x14ac:dyDescent="0.25">
      <c r="A118" s="72" t="s">
        <v>71</v>
      </c>
      <c r="B118" s="73">
        <v>4.25</v>
      </c>
      <c r="C118" s="20">
        <f t="shared" si="20"/>
        <v>5.3125</v>
      </c>
      <c r="D118" s="77"/>
      <c r="E118" s="73">
        <f t="shared" si="21"/>
        <v>0</v>
      </c>
      <c r="F118" s="22"/>
      <c r="G118" s="20">
        <f t="shared" si="22"/>
        <v>0</v>
      </c>
      <c r="H118" s="74">
        <f t="shared" si="23"/>
        <v>0</v>
      </c>
    </row>
    <row r="119" spans="1:8" x14ac:dyDescent="0.25">
      <c r="A119" s="72" t="s">
        <v>72</v>
      </c>
      <c r="B119" s="73">
        <v>6</v>
      </c>
      <c r="C119" s="20">
        <f t="shared" si="20"/>
        <v>7.5</v>
      </c>
      <c r="D119" s="77"/>
      <c r="E119" s="73">
        <f t="shared" si="21"/>
        <v>0</v>
      </c>
      <c r="F119" s="22"/>
      <c r="G119" s="20">
        <f t="shared" si="22"/>
        <v>0</v>
      </c>
      <c r="H119" s="74">
        <f t="shared" si="23"/>
        <v>0</v>
      </c>
    </row>
    <row r="120" spans="1:8" x14ac:dyDescent="0.25">
      <c r="A120" s="75" t="s">
        <v>73</v>
      </c>
      <c r="B120" s="67"/>
      <c r="C120" s="67"/>
      <c r="D120" s="76"/>
      <c r="E120" s="67"/>
      <c r="F120" s="26"/>
      <c r="G120" s="67"/>
      <c r="H120" s="67"/>
    </row>
    <row r="121" spans="1:8" x14ac:dyDescent="0.25">
      <c r="A121" s="72" t="s">
        <v>74</v>
      </c>
      <c r="B121" s="73">
        <v>2.5</v>
      </c>
      <c r="C121" s="20">
        <f t="shared" si="20"/>
        <v>3.125</v>
      </c>
      <c r="D121" s="77"/>
      <c r="E121" s="73">
        <f t="shared" si="21"/>
        <v>0</v>
      </c>
      <c r="F121" s="22">
        <v>2</v>
      </c>
      <c r="G121" s="20">
        <f t="shared" si="22"/>
        <v>6.25</v>
      </c>
      <c r="H121" s="74">
        <f t="shared" si="23"/>
        <v>6.25</v>
      </c>
    </row>
    <row r="122" spans="1:8" x14ac:dyDescent="0.25">
      <c r="A122" s="72" t="s">
        <v>75</v>
      </c>
      <c r="B122" s="73">
        <v>4.25</v>
      </c>
      <c r="C122" s="20">
        <f t="shared" si="20"/>
        <v>5.3125</v>
      </c>
      <c r="D122" s="77"/>
      <c r="E122" s="73">
        <f t="shared" si="21"/>
        <v>0</v>
      </c>
      <c r="F122" s="22"/>
      <c r="G122" s="20">
        <f t="shared" si="22"/>
        <v>0</v>
      </c>
      <c r="H122" s="74">
        <f t="shared" si="23"/>
        <v>0</v>
      </c>
    </row>
    <row r="123" spans="1:8" x14ac:dyDescent="0.25">
      <c r="A123" s="72" t="s">
        <v>76</v>
      </c>
      <c r="B123" s="73">
        <v>2.5499999999999998</v>
      </c>
      <c r="C123" s="20">
        <f t="shared" si="20"/>
        <v>3.1875</v>
      </c>
      <c r="D123" s="77"/>
      <c r="E123" s="73">
        <f t="shared" si="21"/>
        <v>0</v>
      </c>
      <c r="F123" s="22">
        <v>1</v>
      </c>
      <c r="G123" s="20">
        <f t="shared" si="22"/>
        <v>3.1875</v>
      </c>
      <c r="H123" s="74">
        <f t="shared" si="23"/>
        <v>3.1875</v>
      </c>
    </row>
    <row r="124" spans="1:8" x14ac:dyDescent="0.25">
      <c r="A124" s="72" t="s">
        <v>77</v>
      </c>
      <c r="B124" s="73">
        <v>1</v>
      </c>
      <c r="C124" s="20">
        <f t="shared" si="20"/>
        <v>1.25</v>
      </c>
      <c r="D124" s="77"/>
      <c r="E124" s="73">
        <f t="shared" si="21"/>
        <v>0</v>
      </c>
      <c r="F124" s="22"/>
      <c r="G124" s="20">
        <f t="shared" si="22"/>
        <v>0</v>
      </c>
      <c r="H124" s="74">
        <f t="shared" si="23"/>
        <v>0</v>
      </c>
    </row>
    <row r="125" spans="1:8" x14ac:dyDescent="0.25">
      <c r="A125" s="72" t="s">
        <v>78</v>
      </c>
      <c r="B125" s="73">
        <v>0.05</v>
      </c>
      <c r="C125" s="20">
        <f t="shared" si="20"/>
        <v>6.25E-2</v>
      </c>
      <c r="D125" s="77"/>
      <c r="E125" s="73">
        <f t="shared" si="21"/>
        <v>0</v>
      </c>
      <c r="F125" s="22"/>
      <c r="G125" s="20">
        <f t="shared" si="22"/>
        <v>0</v>
      </c>
      <c r="H125" s="74">
        <f t="shared" si="23"/>
        <v>0</v>
      </c>
    </row>
    <row r="126" spans="1:8" x14ac:dyDescent="0.25">
      <c r="A126" s="72" t="s">
        <v>79</v>
      </c>
      <c r="B126" s="73">
        <v>0.1</v>
      </c>
      <c r="C126" s="20">
        <f t="shared" si="20"/>
        <v>0.125</v>
      </c>
      <c r="D126" s="77"/>
      <c r="E126" s="73">
        <f t="shared" si="21"/>
        <v>0</v>
      </c>
      <c r="F126" s="22">
        <v>9</v>
      </c>
      <c r="G126" s="20">
        <f t="shared" si="22"/>
        <v>1.125</v>
      </c>
      <c r="H126" s="74">
        <f t="shared" si="23"/>
        <v>1.125</v>
      </c>
    </row>
    <row r="127" spans="1:8" x14ac:dyDescent="0.25">
      <c r="A127" s="72" t="s">
        <v>80</v>
      </c>
      <c r="B127" s="73">
        <v>0.15</v>
      </c>
      <c r="C127" s="20">
        <f t="shared" si="20"/>
        <v>0.1875</v>
      </c>
      <c r="D127" s="77"/>
      <c r="E127" s="73">
        <f t="shared" si="21"/>
        <v>0</v>
      </c>
      <c r="F127" s="22"/>
      <c r="G127" s="20">
        <f t="shared" si="22"/>
        <v>0</v>
      </c>
      <c r="H127" s="74">
        <f t="shared" si="23"/>
        <v>0</v>
      </c>
    </row>
    <row r="128" spans="1:8" x14ac:dyDescent="0.25">
      <c r="A128" s="75" t="s">
        <v>81</v>
      </c>
      <c r="B128" s="67"/>
      <c r="C128" s="67"/>
      <c r="D128" s="76"/>
      <c r="E128" s="67"/>
      <c r="F128" s="26"/>
      <c r="G128" s="67"/>
      <c r="H128" s="67"/>
    </row>
    <row r="129" spans="1:8" x14ac:dyDescent="0.25">
      <c r="A129" s="72" t="s">
        <v>82</v>
      </c>
      <c r="B129" s="73">
        <v>0.85</v>
      </c>
      <c r="C129" s="20">
        <f t="shared" si="20"/>
        <v>1.0625</v>
      </c>
      <c r="D129" s="77"/>
      <c r="E129" s="73">
        <f t="shared" si="21"/>
        <v>0</v>
      </c>
      <c r="F129" s="22"/>
      <c r="G129" s="20">
        <f t="shared" si="22"/>
        <v>0</v>
      </c>
      <c r="H129" s="74">
        <f t="shared" si="23"/>
        <v>0</v>
      </c>
    </row>
    <row r="130" spans="1:8" x14ac:dyDescent="0.25">
      <c r="A130" s="72" t="s">
        <v>83</v>
      </c>
      <c r="B130" s="73">
        <v>1.2</v>
      </c>
      <c r="C130" s="20">
        <f t="shared" si="20"/>
        <v>1.5</v>
      </c>
      <c r="D130" s="77"/>
      <c r="E130" s="73">
        <f t="shared" si="21"/>
        <v>0</v>
      </c>
      <c r="F130" s="22"/>
      <c r="G130" s="20">
        <f t="shared" si="22"/>
        <v>0</v>
      </c>
      <c r="H130" s="74">
        <f t="shared" si="23"/>
        <v>0</v>
      </c>
    </row>
    <row r="131" spans="1:8" x14ac:dyDescent="0.25">
      <c r="A131" s="72" t="s">
        <v>84</v>
      </c>
      <c r="B131" s="73">
        <v>2.5</v>
      </c>
      <c r="C131" s="20">
        <f t="shared" si="20"/>
        <v>3.125</v>
      </c>
      <c r="D131" s="77"/>
      <c r="E131" s="73">
        <f t="shared" si="21"/>
        <v>0</v>
      </c>
      <c r="F131" s="22"/>
      <c r="G131" s="20">
        <f t="shared" si="22"/>
        <v>0</v>
      </c>
      <c r="H131" s="74">
        <f t="shared" si="23"/>
        <v>0</v>
      </c>
    </row>
    <row r="132" spans="1:8" x14ac:dyDescent="0.25">
      <c r="A132" s="72" t="s">
        <v>85</v>
      </c>
      <c r="B132" s="73">
        <v>2.25</v>
      </c>
      <c r="C132" s="20">
        <f t="shared" si="20"/>
        <v>2.8125</v>
      </c>
      <c r="D132" s="77"/>
      <c r="E132" s="73">
        <f t="shared" si="21"/>
        <v>0</v>
      </c>
      <c r="F132" s="22"/>
      <c r="G132" s="20">
        <f t="shared" si="22"/>
        <v>0</v>
      </c>
      <c r="H132" s="74">
        <f t="shared" si="23"/>
        <v>0</v>
      </c>
    </row>
    <row r="133" spans="1:8" x14ac:dyDescent="0.25">
      <c r="A133" s="72" t="s">
        <v>86</v>
      </c>
      <c r="B133" s="73">
        <v>1</v>
      </c>
      <c r="C133" s="20">
        <f t="shared" si="20"/>
        <v>1.25</v>
      </c>
      <c r="D133" s="77"/>
      <c r="E133" s="73">
        <f t="shared" si="21"/>
        <v>0</v>
      </c>
      <c r="F133" s="22"/>
      <c r="G133" s="20">
        <f t="shared" si="22"/>
        <v>0</v>
      </c>
      <c r="H133" s="74">
        <f t="shared" si="23"/>
        <v>0</v>
      </c>
    </row>
    <row r="134" spans="1:8" x14ac:dyDescent="0.25">
      <c r="A134" s="72" t="s">
        <v>87</v>
      </c>
      <c r="B134" s="73">
        <v>0.4</v>
      </c>
      <c r="C134" s="20">
        <f t="shared" si="20"/>
        <v>0.5</v>
      </c>
      <c r="D134" s="77"/>
      <c r="E134" s="73">
        <f t="shared" si="21"/>
        <v>0</v>
      </c>
      <c r="F134" s="22"/>
      <c r="G134" s="20">
        <f t="shared" si="22"/>
        <v>0</v>
      </c>
      <c r="H134" s="74">
        <f t="shared" si="23"/>
        <v>0</v>
      </c>
    </row>
    <row r="135" spans="1:8" x14ac:dyDescent="0.25">
      <c r="A135" s="72" t="s">
        <v>88</v>
      </c>
      <c r="B135" s="73">
        <v>0.7</v>
      </c>
      <c r="C135" s="20">
        <f t="shared" si="20"/>
        <v>0.875</v>
      </c>
      <c r="D135" s="77"/>
      <c r="E135" s="73">
        <f t="shared" si="21"/>
        <v>0</v>
      </c>
      <c r="F135" s="22"/>
      <c r="G135" s="20">
        <f t="shared" si="22"/>
        <v>0</v>
      </c>
      <c r="H135" s="74">
        <f t="shared" si="23"/>
        <v>0</v>
      </c>
    </row>
    <row r="136" spans="1:8" x14ac:dyDescent="0.25">
      <c r="A136" s="75" t="s">
        <v>89</v>
      </c>
      <c r="B136" s="67"/>
      <c r="C136" s="67"/>
      <c r="D136" s="76"/>
      <c r="E136" s="67"/>
      <c r="F136" s="26"/>
      <c r="G136" s="67"/>
      <c r="H136" s="67"/>
    </row>
    <row r="137" spans="1:8" x14ac:dyDescent="0.25">
      <c r="A137" s="72" t="s">
        <v>90</v>
      </c>
      <c r="B137" s="73">
        <v>0.75</v>
      </c>
      <c r="C137" s="20">
        <f t="shared" si="20"/>
        <v>0.9375</v>
      </c>
      <c r="D137" s="77">
        <v>1</v>
      </c>
      <c r="E137" s="73">
        <f t="shared" si="21"/>
        <v>0.75</v>
      </c>
      <c r="F137" s="22"/>
      <c r="G137" s="20">
        <f t="shared" si="22"/>
        <v>0</v>
      </c>
      <c r="H137" s="74">
        <f t="shared" si="23"/>
        <v>0.75</v>
      </c>
    </row>
    <row r="138" spans="1:8" x14ac:dyDescent="0.25">
      <c r="A138" s="72" t="s">
        <v>91</v>
      </c>
      <c r="B138" s="73">
        <v>1</v>
      </c>
      <c r="C138" s="20">
        <f t="shared" si="20"/>
        <v>1.25</v>
      </c>
      <c r="D138" s="77"/>
      <c r="E138" s="73">
        <f t="shared" si="21"/>
        <v>0</v>
      </c>
      <c r="F138" s="22"/>
      <c r="G138" s="20">
        <f t="shared" si="22"/>
        <v>0</v>
      </c>
      <c r="H138" s="74">
        <f t="shared" si="23"/>
        <v>0</v>
      </c>
    </row>
    <row r="139" spans="1:8" x14ac:dyDescent="0.25">
      <c r="A139" s="72" t="s">
        <v>92</v>
      </c>
      <c r="B139" s="73">
        <v>0.5</v>
      </c>
      <c r="C139" s="20">
        <f t="shared" si="20"/>
        <v>0.625</v>
      </c>
      <c r="D139" s="77"/>
      <c r="E139" s="73">
        <f t="shared" si="21"/>
        <v>0</v>
      </c>
      <c r="F139" s="22"/>
      <c r="G139" s="20">
        <f t="shared" si="22"/>
        <v>0</v>
      </c>
      <c r="H139" s="74">
        <f t="shared" si="23"/>
        <v>0</v>
      </c>
    </row>
    <row r="140" spans="1:8" x14ac:dyDescent="0.25">
      <c r="A140" s="72" t="s">
        <v>93</v>
      </c>
      <c r="B140" s="73">
        <v>1</v>
      </c>
      <c r="C140" s="20">
        <f t="shared" si="20"/>
        <v>1.25</v>
      </c>
      <c r="D140" s="77"/>
      <c r="E140" s="73">
        <f t="shared" si="21"/>
        <v>0</v>
      </c>
      <c r="F140" s="22">
        <v>3</v>
      </c>
      <c r="G140" s="20">
        <f t="shared" si="22"/>
        <v>3.75</v>
      </c>
      <c r="H140" s="74">
        <f t="shared" si="23"/>
        <v>3.75</v>
      </c>
    </row>
    <row r="141" spans="1:8" x14ac:dyDescent="0.25">
      <c r="A141" s="72" t="s">
        <v>94</v>
      </c>
      <c r="B141" s="73">
        <v>1.8</v>
      </c>
      <c r="C141" s="20">
        <f t="shared" si="20"/>
        <v>2.25</v>
      </c>
      <c r="D141" s="77"/>
      <c r="E141" s="73">
        <f t="shared" si="21"/>
        <v>0</v>
      </c>
      <c r="F141" s="22"/>
      <c r="G141" s="20">
        <f t="shared" si="22"/>
        <v>0</v>
      </c>
      <c r="H141" s="74">
        <f t="shared" si="23"/>
        <v>0</v>
      </c>
    </row>
    <row r="142" spans="1:8" x14ac:dyDescent="0.25">
      <c r="A142" s="72" t="s">
        <v>95</v>
      </c>
      <c r="B142" s="73">
        <v>0.85</v>
      </c>
      <c r="C142" s="20">
        <f t="shared" si="20"/>
        <v>1.0625</v>
      </c>
      <c r="D142" s="77"/>
      <c r="E142" s="73">
        <f t="shared" si="21"/>
        <v>0</v>
      </c>
      <c r="F142" s="22">
        <v>2</v>
      </c>
      <c r="G142" s="20">
        <f t="shared" si="22"/>
        <v>2.125</v>
      </c>
      <c r="H142" s="74">
        <f t="shared" si="23"/>
        <v>2.125</v>
      </c>
    </row>
    <row r="143" spans="1:8" x14ac:dyDescent="0.25">
      <c r="A143" s="72" t="s">
        <v>96</v>
      </c>
      <c r="B143" s="73">
        <v>0.03</v>
      </c>
      <c r="C143" s="20">
        <v>0.05</v>
      </c>
      <c r="D143" s="77"/>
      <c r="E143" s="73">
        <f t="shared" si="21"/>
        <v>0</v>
      </c>
      <c r="F143" s="22"/>
      <c r="G143" s="20">
        <f t="shared" si="22"/>
        <v>0</v>
      </c>
      <c r="H143" s="74">
        <f t="shared" si="23"/>
        <v>0</v>
      </c>
    </row>
    <row r="144" spans="1:8" x14ac:dyDescent="0.25">
      <c r="A144" s="75" t="s">
        <v>97</v>
      </c>
      <c r="B144" s="67"/>
      <c r="C144" s="67"/>
      <c r="D144" s="76"/>
      <c r="E144" s="67"/>
      <c r="F144" s="26"/>
      <c r="G144" s="67"/>
      <c r="H144" s="67"/>
    </row>
    <row r="145" spans="1:8" x14ac:dyDescent="0.25">
      <c r="A145" s="72" t="s">
        <v>98</v>
      </c>
      <c r="B145" s="73">
        <v>1.2749999999999999</v>
      </c>
      <c r="C145" s="20">
        <f t="shared" si="20"/>
        <v>1.59375</v>
      </c>
      <c r="D145" s="77"/>
      <c r="E145" s="73">
        <f t="shared" si="21"/>
        <v>0</v>
      </c>
      <c r="F145" s="22"/>
      <c r="G145" s="20">
        <f t="shared" si="22"/>
        <v>0</v>
      </c>
      <c r="H145" s="74">
        <f t="shared" si="23"/>
        <v>0</v>
      </c>
    </row>
    <row r="146" spans="1:8" x14ac:dyDescent="0.25">
      <c r="A146" s="72" t="s">
        <v>99</v>
      </c>
      <c r="B146" s="73">
        <v>6</v>
      </c>
      <c r="C146" s="20">
        <f t="shared" si="20"/>
        <v>7.5</v>
      </c>
      <c r="D146" s="77"/>
      <c r="E146" s="73">
        <f t="shared" si="21"/>
        <v>0</v>
      </c>
      <c r="F146" s="22"/>
      <c r="G146" s="20">
        <f t="shared" si="22"/>
        <v>0</v>
      </c>
      <c r="H146" s="74">
        <f t="shared" si="23"/>
        <v>0</v>
      </c>
    </row>
    <row r="147" spans="1:8" x14ac:dyDescent="0.25">
      <c r="A147" s="72" t="s">
        <v>113</v>
      </c>
      <c r="B147" s="73">
        <v>2</v>
      </c>
      <c r="C147" s="20">
        <f t="shared" si="20"/>
        <v>2.5</v>
      </c>
      <c r="D147" s="77"/>
      <c r="E147" s="73">
        <f t="shared" si="21"/>
        <v>0</v>
      </c>
      <c r="F147" s="27"/>
      <c r="G147" s="20">
        <f t="shared" si="22"/>
        <v>0</v>
      </c>
      <c r="H147" s="74">
        <f t="shared" si="23"/>
        <v>0</v>
      </c>
    </row>
    <row r="148" spans="1:8" x14ac:dyDescent="0.25">
      <c r="A148" s="72" t="s">
        <v>114</v>
      </c>
      <c r="B148" s="73">
        <v>2</v>
      </c>
      <c r="C148" s="20">
        <f t="shared" si="20"/>
        <v>2.5</v>
      </c>
      <c r="D148" s="77">
        <v>1</v>
      </c>
      <c r="E148" s="73">
        <f t="shared" si="21"/>
        <v>2</v>
      </c>
      <c r="F148" s="27"/>
      <c r="G148" s="20">
        <f t="shared" si="22"/>
        <v>0</v>
      </c>
      <c r="H148" s="74">
        <f t="shared" si="23"/>
        <v>2</v>
      </c>
    </row>
    <row r="149" spans="1:8" x14ac:dyDescent="0.25">
      <c r="A149" s="72" t="s">
        <v>115</v>
      </c>
      <c r="B149" s="73">
        <v>3.5</v>
      </c>
      <c r="C149" s="20">
        <f t="shared" si="20"/>
        <v>4.375</v>
      </c>
      <c r="D149" s="77"/>
      <c r="E149" s="73">
        <f t="shared" si="21"/>
        <v>0</v>
      </c>
      <c r="F149" s="27">
        <v>1</v>
      </c>
      <c r="G149" s="20">
        <f t="shared" si="22"/>
        <v>4.375</v>
      </c>
      <c r="H149" s="74">
        <f t="shared" si="23"/>
        <v>4.375</v>
      </c>
    </row>
    <row r="150" spans="1:8" x14ac:dyDescent="0.25">
      <c r="A150" s="72"/>
      <c r="B150" s="73"/>
      <c r="C150" s="20"/>
      <c r="D150" s="77"/>
      <c r="E150" s="21"/>
      <c r="F150" s="27"/>
      <c r="G150" s="77" t="s">
        <v>100</v>
      </c>
      <c r="H150" s="54">
        <f>SUM(H107:H149)</f>
        <v>27.9375</v>
      </c>
    </row>
    <row r="151" spans="1:8" x14ac:dyDescent="0.25">
      <c r="A151" s="72"/>
      <c r="B151" s="73"/>
      <c r="C151" s="20"/>
      <c r="D151" s="77"/>
      <c r="E151" s="21"/>
      <c r="F151" s="22"/>
      <c r="G151" s="77" t="s">
        <v>101</v>
      </c>
      <c r="H151" s="55">
        <v>1642</v>
      </c>
    </row>
    <row r="152" spans="1:8" x14ac:dyDescent="0.25">
      <c r="A152" s="72"/>
      <c r="B152" s="73"/>
      <c r="C152" s="20"/>
      <c r="D152" s="77"/>
      <c r="E152" s="21"/>
      <c r="F152" s="22"/>
      <c r="G152" s="77" t="s">
        <v>102</v>
      </c>
      <c r="H152" s="77">
        <f>H150/H151</f>
        <v>1.7014311814859927E-2</v>
      </c>
    </row>
    <row r="153" spans="1:8" x14ac:dyDescent="0.25">
      <c r="A153" s="72"/>
      <c r="B153" s="73"/>
      <c r="C153" s="20"/>
      <c r="D153" s="77"/>
      <c r="E153" s="21"/>
      <c r="F153" s="22"/>
      <c r="G153" s="77" t="s">
        <v>103</v>
      </c>
      <c r="H153" s="77" t="s">
        <v>109</v>
      </c>
    </row>
    <row r="154" spans="1:8" x14ac:dyDescent="0.25">
      <c r="A154" s="72"/>
      <c r="B154" s="73"/>
      <c r="C154" s="20"/>
      <c r="D154" s="77"/>
      <c r="E154" s="21"/>
      <c r="F154" s="22"/>
      <c r="G154" s="77" t="s">
        <v>104</v>
      </c>
      <c r="H154" s="77" t="s">
        <v>117</v>
      </c>
    </row>
    <row r="155" spans="1:8" x14ac:dyDescent="0.25">
      <c r="A155" s="72"/>
      <c r="B155" s="73"/>
      <c r="C155" s="20"/>
      <c r="D155" s="77"/>
      <c r="E155" s="21"/>
      <c r="F155" s="22"/>
      <c r="G155" s="77" t="s">
        <v>105</v>
      </c>
      <c r="H155" s="56" t="s">
        <v>116</v>
      </c>
    </row>
    <row r="159" spans="1:8" x14ac:dyDescent="0.25">
      <c r="A159" s="139" t="s">
        <v>249</v>
      </c>
      <c r="B159" s="139"/>
      <c r="C159" s="139"/>
      <c r="D159" s="139"/>
      <c r="E159" s="132"/>
      <c r="F159" s="132"/>
      <c r="G159" s="132"/>
      <c r="H159" s="132"/>
    </row>
    <row r="160" spans="1:8" x14ac:dyDescent="0.25">
      <c r="A160" s="75" t="s">
        <v>131</v>
      </c>
      <c r="B160" s="67"/>
      <c r="C160" s="76"/>
      <c r="D160" s="76"/>
      <c r="E160" s="132"/>
      <c r="F160" s="132"/>
      <c r="G160" s="132"/>
      <c r="H160" s="132"/>
    </row>
    <row r="161" spans="1:8" x14ac:dyDescent="0.25">
      <c r="A161" s="72" t="s">
        <v>140</v>
      </c>
      <c r="B161" s="73">
        <v>0.15</v>
      </c>
      <c r="C161" s="77"/>
      <c r="D161" s="74">
        <f t="shared" ref="D161:D166" si="24">B161*C161</f>
        <v>0</v>
      </c>
      <c r="E161" s="132"/>
      <c r="F161" s="132"/>
      <c r="G161" s="132"/>
      <c r="H161" s="132"/>
    </row>
    <row r="162" spans="1:8" x14ac:dyDescent="0.25">
      <c r="A162" s="72" t="s">
        <v>141</v>
      </c>
      <c r="B162" s="73">
        <v>0.25</v>
      </c>
      <c r="C162" s="77"/>
      <c r="D162" s="74">
        <f t="shared" si="24"/>
        <v>0</v>
      </c>
      <c r="E162" s="132"/>
      <c r="F162" s="132"/>
      <c r="G162" s="132"/>
      <c r="H162" s="132"/>
    </row>
    <row r="163" spans="1:8" x14ac:dyDescent="0.25">
      <c r="A163" s="72" t="s">
        <v>142</v>
      </c>
      <c r="B163" s="73">
        <v>0.3</v>
      </c>
      <c r="C163" s="77"/>
      <c r="D163" s="74">
        <f t="shared" si="24"/>
        <v>0</v>
      </c>
      <c r="E163" s="132"/>
      <c r="F163" s="132"/>
      <c r="G163" s="132"/>
      <c r="H163" s="132"/>
    </row>
    <row r="164" spans="1:8" x14ac:dyDescent="0.25">
      <c r="A164" s="72" t="s">
        <v>93</v>
      </c>
      <c r="B164" s="73">
        <v>0.2</v>
      </c>
      <c r="C164" s="77"/>
      <c r="D164" s="74">
        <f t="shared" si="24"/>
        <v>0</v>
      </c>
      <c r="E164" s="132"/>
      <c r="F164" s="132"/>
      <c r="G164" s="132"/>
      <c r="H164" s="132"/>
    </row>
    <row r="165" spans="1:8" x14ac:dyDescent="0.25">
      <c r="A165" s="72" t="s">
        <v>94</v>
      </c>
      <c r="B165" s="73">
        <v>0.25</v>
      </c>
      <c r="C165" s="77"/>
      <c r="D165" s="74">
        <f t="shared" si="24"/>
        <v>0</v>
      </c>
      <c r="E165" s="132"/>
      <c r="F165" s="132"/>
      <c r="G165" s="132"/>
      <c r="H165" s="132"/>
    </row>
    <row r="166" spans="1:8" x14ac:dyDescent="0.25">
      <c r="A166" s="72" t="s">
        <v>143</v>
      </c>
      <c r="B166" s="73">
        <v>0.4</v>
      </c>
      <c r="C166" s="77"/>
      <c r="D166" s="74">
        <f t="shared" si="24"/>
        <v>0</v>
      </c>
      <c r="E166" s="132"/>
      <c r="F166" s="132"/>
      <c r="G166" s="132"/>
      <c r="H166" s="132"/>
    </row>
    <row r="167" spans="1:8" x14ac:dyDescent="0.25">
      <c r="A167" s="64" t="s">
        <v>144</v>
      </c>
      <c r="B167" s="65"/>
      <c r="C167" s="65"/>
      <c r="D167" s="65"/>
      <c r="E167" s="132"/>
      <c r="F167" s="132"/>
      <c r="G167" s="132"/>
      <c r="H167" s="132"/>
    </row>
    <row r="168" spans="1:8" x14ac:dyDescent="0.25">
      <c r="A168" s="72" t="s">
        <v>178</v>
      </c>
      <c r="B168" s="73">
        <v>0.25</v>
      </c>
      <c r="C168" s="77"/>
      <c r="D168" s="74">
        <f>B168*C168</f>
        <v>0</v>
      </c>
      <c r="E168" s="132"/>
      <c r="F168" s="132"/>
      <c r="G168" s="132"/>
      <c r="H168" s="132"/>
    </row>
    <row r="169" spans="1:8" x14ac:dyDescent="0.25">
      <c r="A169" s="72" t="s">
        <v>192</v>
      </c>
      <c r="B169" s="73">
        <v>0.3</v>
      </c>
      <c r="C169" s="77"/>
      <c r="D169" s="74">
        <f>B169*C169</f>
        <v>0</v>
      </c>
      <c r="E169" s="132"/>
      <c r="F169" s="132"/>
      <c r="G169" s="132"/>
      <c r="H169" s="132"/>
    </row>
    <row r="170" spans="1:8" x14ac:dyDescent="0.25">
      <c r="A170" s="64" t="s">
        <v>58</v>
      </c>
      <c r="B170" s="65"/>
      <c r="C170" s="66"/>
      <c r="D170" s="66"/>
      <c r="E170" s="132"/>
      <c r="F170" s="132"/>
      <c r="G170" s="132"/>
      <c r="H170" s="132"/>
    </row>
    <row r="171" spans="1:8" x14ac:dyDescent="0.25">
      <c r="A171" s="72" t="s">
        <v>59</v>
      </c>
      <c r="B171" s="73">
        <v>0.1</v>
      </c>
      <c r="C171" s="77"/>
      <c r="D171" s="74">
        <f>B171*C171</f>
        <v>0</v>
      </c>
      <c r="E171" s="132"/>
      <c r="F171" s="132"/>
      <c r="G171" s="132"/>
      <c r="H171" s="132"/>
    </row>
    <row r="172" spans="1:8" x14ac:dyDescent="0.25">
      <c r="A172" s="72" t="s">
        <v>60</v>
      </c>
      <c r="B172" s="73">
        <v>0.15</v>
      </c>
      <c r="C172" s="77"/>
      <c r="D172" s="74">
        <f t="shared" ref="D172:D220" si="25">B172*C172</f>
        <v>0</v>
      </c>
      <c r="E172" s="132"/>
      <c r="F172" s="132"/>
      <c r="G172" s="132"/>
      <c r="H172" s="132"/>
    </row>
    <row r="173" spans="1:8" x14ac:dyDescent="0.25">
      <c r="A173" s="72" t="s">
        <v>204</v>
      </c>
      <c r="B173" s="73">
        <v>0.2</v>
      </c>
      <c r="C173" s="77"/>
      <c r="D173" s="74">
        <f t="shared" si="25"/>
        <v>0</v>
      </c>
      <c r="E173" s="132"/>
      <c r="F173" s="132"/>
      <c r="G173" s="132"/>
      <c r="H173" s="132"/>
    </row>
    <row r="174" spans="1:8" x14ac:dyDescent="0.25">
      <c r="A174" s="72" t="s">
        <v>205</v>
      </c>
      <c r="B174" s="73">
        <v>0.3</v>
      </c>
      <c r="C174" s="77">
        <v>2</v>
      </c>
      <c r="D174" s="74">
        <f t="shared" si="25"/>
        <v>0.6</v>
      </c>
      <c r="E174" s="132"/>
      <c r="F174" s="132"/>
      <c r="G174" s="132"/>
      <c r="H174" s="132"/>
    </row>
    <row r="175" spans="1:8" x14ac:dyDescent="0.25">
      <c r="A175" s="72" t="s">
        <v>66</v>
      </c>
      <c r="B175" s="73">
        <v>0.7</v>
      </c>
      <c r="C175" s="77">
        <v>2</v>
      </c>
      <c r="D175" s="74">
        <f t="shared" si="25"/>
        <v>1.4</v>
      </c>
      <c r="E175" s="132"/>
      <c r="F175" s="132"/>
      <c r="G175" s="132"/>
      <c r="H175" s="132"/>
    </row>
    <row r="176" spans="1:8" x14ac:dyDescent="0.25">
      <c r="A176" s="72" t="s">
        <v>67</v>
      </c>
      <c r="B176" s="73">
        <v>0.75</v>
      </c>
      <c r="C176" s="77"/>
      <c r="D176" s="74">
        <f t="shared" si="25"/>
        <v>0</v>
      </c>
      <c r="E176" s="132"/>
      <c r="F176" s="132"/>
      <c r="G176" s="132"/>
      <c r="H176" s="132"/>
    </row>
    <row r="177" spans="1:8" x14ac:dyDescent="0.25">
      <c r="A177" s="72" t="s">
        <v>68</v>
      </c>
      <c r="B177" s="73">
        <v>0.7</v>
      </c>
      <c r="C177" s="77"/>
      <c r="D177" s="74">
        <f t="shared" si="25"/>
        <v>0</v>
      </c>
      <c r="E177" s="132"/>
      <c r="F177" s="132"/>
      <c r="G177" s="132"/>
      <c r="H177" s="132"/>
    </row>
    <row r="178" spans="1:8" x14ac:dyDescent="0.25">
      <c r="A178" s="72" t="s">
        <v>69</v>
      </c>
      <c r="B178" s="73">
        <v>0.85</v>
      </c>
      <c r="C178" s="77"/>
      <c r="D178" s="74">
        <f t="shared" si="25"/>
        <v>0</v>
      </c>
      <c r="E178" s="132"/>
      <c r="F178" s="132"/>
      <c r="G178" s="132"/>
      <c r="H178" s="132"/>
    </row>
    <row r="179" spans="1:8" x14ac:dyDescent="0.25">
      <c r="A179" s="72" t="s">
        <v>70</v>
      </c>
      <c r="B179" s="73">
        <v>1</v>
      </c>
      <c r="C179" s="77"/>
      <c r="D179" s="74">
        <f t="shared" si="25"/>
        <v>0</v>
      </c>
      <c r="E179" s="132"/>
      <c r="F179" s="132"/>
      <c r="G179" s="132"/>
      <c r="H179" s="132"/>
    </row>
    <row r="180" spans="1:8" x14ac:dyDescent="0.25">
      <c r="A180" s="72" t="s">
        <v>179</v>
      </c>
      <c r="B180" s="73">
        <v>1.5</v>
      </c>
      <c r="C180" s="77"/>
      <c r="D180" s="74">
        <f t="shared" si="25"/>
        <v>0</v>
      </c>
      <c r="E180" s="132"/>
      <c r="F180" s="132"/>
      <c r="G180" s="132"/>
      <c r="H180" s="132"/>
    </row>
    <row r="181" spans="1:8" x14ac:dyDescent="0.25">
      <c r="A181" s="72" t="s">
        <v>154</v>
      </c>
      <c r="B181" s="73">
        <v>2</v>
      </c>
      <c r="C181" s="77"/>
      <c r="D181" s="74">
        <f t="shared" si="25"/>
        <v>0</v>
      </c>
      <c r="E181" s="132"/>
      <c r="F181" s="132"/>
      <c r="G181" s="132"/>
      <c r="H181" s="132"/>
    </row>
    <row r="182" spans="1:8" x14ac:dyDescent="0.25">
      <c r="A182" s="72" t="s">
        <v>180</v>
      </c>
      <c r="B182" s="73">
        <v>0.7</v>
      </c>
      <c r="C182" s="77">
        <v>2</v>
      </c>
      <c r="D182" s="74">
        <f t="shared" si="25"/>
        <v>1.4</v>
      </c>
      <c r="E182" s="132"/>
      <c r="F182" s="132"/>
      <c r="G182" s="132"/>
      <c r="H182" s="132"/>
    </row>
    <row r="183" spans="1:8" x14ac:dyDescent="0.25">
      <c r="A183" s="72" t="s">
        <v>181</v>
      </c>
      <c r="B183" s="73">
        <v>1.5</v>
      </c>
      <c r="C183" s="77"/>
      <c r="D183" s="74">
        <f t="shared" si="25"/>
        <v>0</v>
      </c>
      <c r="E183" s="132"/>
      <c r="F183" s="132"/>
      <c r="G183" s="132"/>
      <c r="H183" s="132"/>
    </row>
    <row r="184" spans="1:8" x14ac:dyDescent="0.25">
      <c r="A184" s="75" t="s">
        <v>73</v>
      </c>
      <c r="B184" s="67"/>
      <c r="C184" s="76"/>
      <c r="D184" s="76"/>
      <c r="E184" s="132"/>
      <c r="F184" s="132"/>
      <c r="G184" s="132"/>
      <c r="H184" s="132"/>
    </row>
    <row r="185" spans="1:8" x14ac:dyDescent="0.25">
      <c r="A185" s="72" t="s">
        <v>74</v>
      </c>
      <c r="B185" s="73">
        <v>1</v>
      </c>
      <c r="C185" s="77"/>
      <c r="D185" s="74">
        <f t="shared" si="25"/>
        <v>0</v>
      </c>
      <c r="E185" s="132"/>
      <c r="F185" s="132"/>
      <c r="G185" s="132"/>
      <c r="H185" s="132"/>
    </row>
    <row r="186" spans="1:8" x14ac:dyDescent="0.25">
      <c r="A186" s="72" t="s">
        <v>75</v>
      </c>
      <c r="B186" s="73">
        <v>0.75</v>
      </c>
      <c r="C186" s="77"/>
      <c r="D186" s="74">
        <f t="shared" si="25"/>
        <v>0</v>
      </c>
      <c r="E186" s="132"/>
      <c r="F186" s="132"/>
      <c r="G186" s="132"/>
      <c r="H186" s="132"/>
    </row>
    <row r="187" spans="1:8" x14ac:dyDescent="0.25">
      <c r="A187" s="72" t="s">
        <v>76</v>
      </c>
      <c r="B187" s="73">
        <v>1</v>
      </c>
      <c r="C187" s="77"/>
      <c r="D187" s="74">
        <f t="shared" si="25"/>
        <v>0</v>
      </c>
      <c r="E187" s="132"/>
      <c r="F187" s="132"/>
      <c r="G187" s="132"/>
      <c r="H187" s="132"/>
    </row>
    <row r="188" spans="1:8" x14ac:dyDescent="0.25">
      <c r="A188" s="72" t="s">
        <v>166</v>
      </c>
      <c r="B188" s="73">
        <v>0.75</v>
      </c>
      <c r="C188" s="77"/>
      <c r="D188" s="74">
        <f t="shared" si="25"/>
        <v>0</v>
      </c>
      <c r="E188" s="132"/>
      <c r="F188" s="132"/>
      <c r="G188" s="132"/>
      <c r="H188" s="132"/>
    </row>
    <row r="189" spans="1:8" x14ac:dyDescent="0.25">
      <c r="A189" s="72" t="s">
        <v>155</v>
      </c>
      <c r="B189" s="73">
        <v>1.5</v>
      </c>
      <c r="C189" s="77"/>
      <c r="D189" s="74">
        <f t="shared" si="25"/>
        <v>0</v>
      </c>
      <c r="E189" s="132"/>
      <c r="F189" s="132"/>
      <c r="G189" s="132"/>
      <c r="H189" s="132"/>
    </row>
    <row r="190" spans="1:8" x14ac:dyDescent="0.25">
      <c r="A190" s="72" t="s">
        <v>77</v>
      </c>
      <c r="B190" s="73">
        <v>1.75</v>
      </c>
      <c r="C190" s="77"/>
      <c r="D190" s="74">
        <f t="shared" si="25"/>
        <v>0</v>
      </c>
      <c r="E190" s="132"/>
      <c r="F190" s="132"/>
      <c r="G190" s="132"/>
      <c r="H190" s="132"/>
    </row>
    <row r="191" spans="1:8" x14ac:dyDescent="0.25">
      <c r="A191" s="72" t="s">
        <v>167</v>
      </c>
      <c r="B191" s="73">
        <v>1</v>
      </c>
      <c r="C191" s="77"/>
      <c r="D191" s="74">
        <f t="shared" si="25"/>
        <v>0</v>
      </c>
      <c r="E191" s="132"/>
      <c r="F191" s="132"/>
      <c r="G191" s="132"/>
      <c r="H191" s="132"/>
    </row>
    <row r="192" spans="1:8" x14ac:dyDescent="0.25">
      <c r="A192" s="72" t="s">
        <v>156</v>
      </c>
      <c r="B192" s="73">
        <v>0.02</v>
      </c>
      <c r="C192" s="77"/>
      <c r="D192" s="74">
        <f t="shared" si="25"/>
        <v>0</v>
      </c>
      <c r="E192" s="132"/>
      <c r="F192" s="132"/>
      <c r="G192" s="132"/>
      <c r="H192" s="132"/>
    </row>
    <row r="193" spans="1:8" x14ac:dyDescent="0.25">
      <c r="A193" s="72" t="s">
        <v>157</v>
      </c>
      <c r="B193" s="73">
        <v>0.05</v>
      </c>
      <c r="C193" s="77"/>
      <c r="D193" s="74">
        <f t="shared" si="25"/>
        <v>0</v>
      </c>
      <c r="E193" s="132"/>
      <c r="F193" s="132"/>
      <c r="G193" s="132"/>
      <c r="H193" s="132"/>
    </row>
    <row r="194" spans="1:8" x14ac:dyDescent="0.25">
      <c r="A194" s="75" t="s">
        <v>158</v>
      </c>
      <c r="B194" s="67"/>
      <c r="C194" s="76"/>
      <c r="D194" s="76"/>
      <c r="E194" s="132"/>
      <c r="F194" s="132"/>
      <c r="G194" s="132"/>
      <c r="H194" s="132"/>
    </row>
    <row r="195" spans="1:8" x14ac:dyDescent="0.25">
      <c r="A195" s="72" t="s">
        <v>168</v>
      </c>
      <c r="B195" s="73">
        <v>0.5</v>
      </c>
      <c r="C195" s="77"/>
      <c r="D195" s="74">
        <f t="shared" si="25"/>
        <v>0</v>
      </c>
      <c r="E195" s="132"/>
      <c r="F195" s="132"/>
      <c r="G195" s="132"/>
      <c r="H195" s="132"/>
    </row>
    <row r="196" spans="1:8" x14ac:dyDescent="0.25">
      <c r="A196" s="72" t="s">
        <v>169</v>
      </c>
      <c r="B196" s="73">
        <v>0.75</v>
      </c>
      <c r="C196" s="77">
        <v>1</v>
      </c>
      <c r="D196" s="74">
        <f t="shared" si="25"/>
        <v>0.75</v>
      </c>
      <c r="E196" s="132"/>
      <c r="F196" s="132"/>
      <c r="G196" s="132"/>
      <c r="H196" s="132"/>
    </row>
    <row r="197" spans="1:8" x14ac:dyDescent="0.25">
      <c r="A197" s="72" t="s">
        <v>82</v>
      </c>
      <c r="B197" s="73">
        <v>0.25</v>
      </c>
      <c r="C197" s="77"/>
      <c r="D197" s="74">
        <f t="shared" si="25"/>
        <v>0</v>
      </c>
      <c r="E197" s="132"/>
      <c r="F197" s="132"/>
      <c r="G197" s="132"/>
      <c r="H197" s="132"/>
    </row>
    <row r="198" spans="1:8" x14ac:dyDescent="0.25">
      <c r="A198" s="72" t="s">
        <v>170</v>
      </c>
      <c r="B198" s="73">
        <v>0.5</v>
      </c>
      <c r="C198" s="77"/>
      <c r="D198" s="74">
        <f t="shared" si="25"/>
        <v>0</v>
      </c>
      <c r="E198" s="132"/>
      <c r="F198" s="132"/>
      <c r="G198" s="132"/>
      <c r="H198" s="132"/>
    </row>
    <row r="199" spans="1:8" x14ac:dyDescent="0.25">
      <c r="A199" s="72" t="s">
        <v>83</v>
      </c>
      <c r="B199" s="73">
        <v>0.5</v>
      </c>
      <c r="C199" s="77"/>
      <c r="D199" s="74">
        <f t="shared" si="25"/>
        <v>0</v>
      </c>
      <c r="E199" s="132"/>
      <c r="F199" s="132"/>
      <c r="G199" s="132"/>
      <c r="H199" s="132"/>
    </row>
    <row r="200" spans="1:8" x14ac:dyDescent="0.25">
      <c r="A200" s="72" t="s">
        <v>84</v>
      </c>
      <c r="B200" s="73">
        <v>0.75</v>
      </c>
      <c r="C200" s="77"/>
      <c r="D200" s="74">
        <f t="shared" si="25"/>
        <v>0</v>
      </c>
      <c r="E200" s="132"/>
      <c r="F200" s="132"/>
      <c r="G200" s="132"/>
      <c r="H200" s="132"/>
    </row>
    <row r="201" spans="1:8" x14ac:dyDescent="0.25">
      <c r="A201" s="72" t="s">
        <v>85</v>
      </c>
      <c r="B201" s="73">
        <v>0.75</v>
      </c>
      <c r="C201" s="77"/>
      <c r="D201" s="74">
        <f t="shared" si="25"/>
        <v>0</v>
      </c>
      <c r="E201" s="132"/>
      <c r="F201" s="132"/>
      <c r="G201" s="132"/>
      <c r="H201" s="132"/>
    </row>
    <row r="202" spans="1:8" x14ac:dyDescent="0.25">
      <c r="A202" s="72" t="s">
        <v>159</v>
      </c>
      <c r="B202" s="73">
        <v>1</v>
      </c>
      <c r="C202" s="77">
        <v>6</v>
      </c>
      <c r="D202" s="74">
        <f t="shared" si="25"/>
        <v>6</v>
      </c>
      <c r="E202" s="132"/>
      <c r="F202" s="132"/>
      <c r="G202" s="132"/>
      <c r="H202" s="132"/>
    </row>
    <row r="203" spans="1:8" x14ac:dyDescent="0.25">
      <c r="A203" s="72" t="s">
        <v>86</v>
      </c>
      <c r="B203" s="73">
        <v>0.5</v>
      </c>
      <c r="C203" s="77"/>
      <c r="D203" s="74">
        <f t="shared" si="25"/>
        <v>0</v>
      </c>
      <c r="E203" s="132"/>
      <c r="F203" s="132"/>
      <c r="G203" s="132"/>
      <c r="H203" s="132"/>
    </row>
    <row r="204" spans="1:8" x14ac:dyDescent="0.25">
      <c r="A204" s="72" t="s">
        <v>87</v>
      </c>
      <c r="B204" s="73">
        <v>0.25</v>
      </c>
      <c r="C204" s="77"/>
      <c r="D204" s="74">
        <f t="shared" si="25"/>
        <v>0</v>
      </c>
      <c r="E204" s="132"/>
      <c r="F204" s="132"/>
      <c r="G204" s="132"/>
      <c r="H204" s="132"/>
    </row>
    <row r="205" spans="1:8" x14ac:dyDescent="0.25">
      <c r="A205" s="72" t="s">
        <v>95</v>
      </c>
      <c r="B205" s="73">
        <v>0.35</v>
      </c>
      <c r="C205" s="77"/>
      <c r="D205" s="74">
        <f t="shared" si="25"/>
        <v>0</v>
      </c>
      <c r="E205" s="132"/>
      <c r="F205" s="132"/>
      <c r="G205" s="132"/>
      <c r="H205" s="132"/>
    </row>
    <row r="206" spans="1:8" x14ac:dyDescent="0.25">
      <c r="A206" s="72" t="s">
        <v>130</v>
      </c>
      <c r="B206" s="73">
        <v>0.02</v>
      </c>
      <c r="C206" s="77"/>
      <c r="D206" s="74">
        <f t="shared" si="25"/>
        <v>0</v>
      </c>
      <c r="E206" s="132"/>
      <c r="F206" s="132"/>
      <c r="G206" s="132"/>
      <c r="H206" s="132"/>
    </row>
    <row r="207" spans="1:8" x14ac:dyDescent="0.25">
      <c r="A207" s="75" t="s">
        <v>89</v>
      </c>
      <c r="B207" s="67"/>
      <c r="C207" s="76"/>
      <c r="D207" s="76"/>
      <c r="E207" s="132"/>
      <c r="F207" s="132"/>
      <c r="G207" s="132"/>
      <c r="H207" s="132"/>
    </row>
    <row r="208" spans="1:8" x14ac:dyDescent="0.25">
      <c r="A208" s="72" t="s">
        <v>90</v>
      </c>
      <c r="B208" s="73">
        <v>0.1</v>
      </c>
      <c r="C208" s="77"/>
      <c r="D208" s="74">
        <f t="shared" si="25"/>
        <v>0</v>
      </c>
      <c r="E208" s="132"/>
      <c r="F208" s="132"/>
      <c r="G208" s="132"/>
      <c r="H208" s="132"/>
    </row>
    <row r="209" spans="1:8" x14ac:dyDescent="0.25">
      <c r="A209" s="72" t="s">
        <v>91</v>
      </c>
      <c r="B209" s="73">
        <v>0.2</v>
      </c>
      <c r="C209" s="77"/>
      <c r="D209" s="74">
        <f t="shared" si="25"/>
        <v>0</v>
      </c>
      <c r="E209" s="132"/>
      <c r="F209" s="132"/>
      <c r="G209" s="132"/>
      <c r="H209" s="132"/>
    </row>
    <row r="210" spans="1:8" x14ac:dyDescent="0.25">
      <c r="A210" s="72" t="s">
        <v>160</v>
      </c>
      <c r="B210" s="73">
        <v>0.5</v>
      </c>
      <c r="C210" s="77"/>
      <c r="D210" s="74">
        <f t="shared" si="25"/>
        <v>0</v>
      </c>
      <c r="E210" s="132"/>
      <c r="F210" s="132"/>
      <c r="G210" s="132"/>
      <c r="H210" s="132"/>
    </row>
    <row r="211" spans="1:8" x14ac:dyDescent="0.25">
      <c r="A211" s="72" t="s">
        <v>161</v>
      </c>
      <c r="B211" s="73">
        <v>0.5</v>
      </c>
      <c r="C211" s="77"/>
      <c r="D211" s="74">
        <f t="shared" si="25"/>
        <v>0</v>
      </c>
      <c r="E211" s="132"/>
      <c r="F211" s="132"/>
      <c r="G211" s="132"/>
      <c r="H211" s="132"/>
    </row>
    <row r="212" spans="1:8" x14ac:dyDescent="0.25">
      <c r="A212" s="72" t="s">
        <v>162</v>
      </c>
      <c r="B212" s="73">
        <v>0.8</v>
      </c>
      <c r="C212" s="77"/>
      <c r="D212" s="74">
        <f t="shared" si="25"/>
        <v>0</v>
      </c>
      <c r="E212" s="132"/>
      <c r="F212" s="132"/>
      <c r="G212" s="132"/>
      <c r="H212" s="132"/>
    </row>
    <row r="213" spans="1:8" x14ac:dyDescent="0.25">
      <c r="A213" s="75" t="s">
        <v>163</v>
      </c>
      <c r="B213" s="67"/>
      <c r="C213" s="76"/>
      <c r="D213" s="76"/>
      <c r="E213" s="132"/>
      <c r="F213" s="132"/>
      <c r="G213" s="132"/>
      <c r="H213" s="132"/>
    </row>
    <row r="214" spans="1:8" x14ac:dyDescent="0.25">
      <c r="A214" s="72" t="s">
        <v>171</v>
      </c>
      <c r="B214" s="73">
        <v>0.5</v>
      </c>
      <c r="C214" s="77"/>
      <c r="D214" s="74">
        <f t="shared" si="25"/>
        <v>0</v>
      </c>
      <c r="E214" s="132"/>
      <c r="F214" s="132"/>
      <c r="G214" s="132"/>
      <c r="H214" s="132"/>
    </row>
    <row r="215" spans="1:8" x14ac:dyDescent="0.25">
      <c r="A215" s="72" t="s">
        <v>172</v>
      </c>
      <c r="B215" s="73">
        <v>1</v>
      </c>
      <c r="C215" s="77"/>
      <c r="D215" s="74">
        <f t="shared" si="25"/>
        <v>0</v>
      </c>
      <c r="E215" s="132"/>
      <c r="F215" s="132"/>
      <c r="G215" s="132"/>
      <c r="H215" s="132"/>
    </row>
    <row r="216" spans="1:8" x14ac:dyDescent="0.25">
      <c r="A216" s="72" t="s">
        <v>113</v>
      </c>
      <c r="B216" s="73">
        <v>0.5</v>
      </c>
      <c r="C216" s="77"/>
      <c r="D216" s="74">
        <f t="shared" si="25"/>
        <v>0</v>
      </c>
      <c r="E216" s="132"/>
      <c r="F216" s="132"/>
      <c r="G216" s="132"/>
      <c r="H216" s="132"/>
    </row>
    <row r="217" spans="1:8" x14ac:dyDescent="0.25">
      <c r="A217" s="72" t="s">
        <v>164</v>
      </c>
      <c r="B217" s="73">
        <v>0.75</v>
      </c>
      <c r="C217" s="77"/>
      <c r="D217" s="74">
        <f t="shared" si="25"/>
        <v>0</v>
      </c>
      <c r="E217" s="132"/>
      <c r="F217" s="132"/>
      <c r="G217" s="132"/>
      <c r="H217" s="132"/>
    </row>
    <row r="218" spans="1:8" x14ac:dyDescent="0.25">
      <c r="A218" s="72" t="s">
        <v>114</v>
      </c>
      <c r="B218" s="73">
        <v>1</v>
      </c>
      <c r="C218" s="77"/>
      <c r="D218" s="74">
        <f t="shared" si="25"/>
        <v>0</v>
      </c>
      <c r="E218" s="132"/>
      <c r="F218" s="132"/>
      <c r="G218" s="132"/>
      <c r="H218" s="132"/>
    </row>
    <row r="219" spans="1:8" x14ac:dyDescent="0.25">
      <c r="A219" s="72" t="s">
        <v>115</v>
      </c>
      <c r="B219" s="73">
        <v>2.5</v>
      </c>
      <c r="C219" s="77"/>
      <c r="D219" s="74">
        <f t="shared" si="25"/>
        <v>0</v>
      </c>
      <c r="E219" s="132"/>
      <c r="F219" s="132"/>
      <c r="G219" s="132"/>
      <c r="H219" s="132"/>
    </row>
    <row r="220" spans="1:8" x14ac:dyDescent="0.25">
      <c r="A220" s="72" t="s">
        <v>165</v>
      </c>
      <c r="B220" s="73">
        <v>2.5</v>
      </c>
      <c r="C220" s="77"/>
      <c r="D220" s="74">
        <f t="shared" si="25"/>
        <v>0</v>
      </c>
      <c r="E220" s="132"/>
      <c r="F220" s="132"/>
      <c r="G220" s="132"/>
      <c r="H220" s="132"/>
    </row>
    <row r="221" spans="1:8" x14ac:dyDescent="0.25">
      <c r="A221" s="75" t="s">
        <v>97</v>
      </c>
      <c r="B221" s="67"/>
      <c r="C221" s="76"/>
      <c r="D221" s="76"/>
      <c r="E221" s="132"/>
      <c r="F221" s="132"/>
      <c r="G221" s="132"/>
      <c r="H221" s="132"/>
    </row>
    <row r="222" spans="1:8" x14ac:dyDescent="0.25">
      <c r="A222" s="72" t="s">
        <v>98</v>
      </c>
      <c r="B222" s="73">
        <v>0.5</v>
      </c>
      <c r="C222" s="77"/>
      <c r="D222" s="74">
        <f>B222*C222</f>
        <v>0</v>
      </c>
      <c r="E222" s="132"/>
      <c r="F222" s="132"/>
      <c r="G222" s="132"/>
      <c r="H222" s="132"/>
    </row>
    <row r="223" spans="1:8" x14ac:dyDescent="0.25">
      <c r="A223" s="72" t="s">
        <v>99</v>
      </c>
      <c r="B223" s="73">
        <v>2</v>
      </c>
      <c r="C223" s="77"/>
      <c r="D223" s="74">
        <f>B223*C223</f>
        <v>0</v>
      </c>
      <c r="E223" s="132"/>
      <c r="F223" s="132"/>
      <c r="G223" s="132"/>
      <c r="H223" s="132"/>
    </row>
    <row r="224" spans="1:8" x14ac:dyDescent="0.25">
      <c r="A224" s="72" t="s">
        <v>196</v>
      </c>
      <c r="B224" s="73">
        <v>0.1</v>
      </c>
      <c r="C224" s="77"/>
      <c r="D224" s="74">
        <f>B224*C224</f>
        <v>0</v>
      </c>
      <c r="E224" s="132"/>
      <c r="F224" s="132"/>
      <c r="G224" s="132"/>
      <c r="H224" s="132"/>
    </row>
    <row r="225" spans="1:8" x14ac:dyDescent="0.25">
      <c r="A225" s="91"/>
      <c r="B225" s="91"/>
      <c r="C225" s="91" t="s">
        <v>197</v>
      </c>
      <c r="D225" s="57">
        <f>SUM(D161:D224)</f>
        <v>10.15</v>
      </c>
      <c r="E225" s="132"/>
      <c r="F225" s="132"/>
      <c r="G225" s="132"/>
      <c r="H225" s="132"/>
    </row>
    <row r="226" spans="1:8" x14ac:dyDescent="0.25">
      <c r="A226" s="91"/>
      <c r="B226" s="91"/>
      <c r="C226" s="91" t="s">
        <v>198</v>
      </c>
      <c r="D226" s="58">
        <v>1785</v>
      </c>
      <c r="E226" s="132"/>
      <c r="F226" s="132"/>
      <c r="G226" s="132"/>
      <c r="H226" s="132"/>
    </row>
    <row r="227" spans="1:8" x14ac:dyDescent="0.25">
      <c r="A227" s="91"/>
      <c r="B227" s="91"/>
      <c r="C227" s="91" t="s">
        <v>199</v>
      </c>
      <c r="D227" s="91">
        <f>D225/D226</f>
        <v>5.686274509803922E-3</v>
      </c>
      <c r="E227" s="132"/>
      <c r="F227" s="132"/>
      <c r="G227" s="132"/>
      <c r="H227" s="132"/>
    </row>
    <row r="228" spans="1:8" x14ac:dyDescent="0.25">
      <c r="A228" s="91"/>
      <c r="B228" s="91"/>
      <c r="C228" s="91" t="s">
        <v>104</v>
      </c>
      <c r="D228" s="91"/>
      <c r="E228" s="132"/>
      <c r="F228" s="132"/>
      <c r="G228" s="132"/>
      <c r="H228" s="132"/>
    </row>
    <row r="229" spans="1:8" x14ac:dyDescent="0.25">
      <c r="A229" s="91"/>
      <c r="B229" s="91"/>
      <c r="C229" s="91" t="s">
        <v>105</v>
      </c>
      <c r="D229" s="63" t="s">
        <v>210</v>
      </c>
      <c r="E229" s="132"/>
      <c r="F229" s="132"/>
      <c r="G229" s="132"/>
      <c r="H229" s="132"/>
    </row>
    <row r="230" spans="1:8" x14ac:dyDescent="0.25">
      <c r="A230" s="132"/>
      <c r="B230" s="132"/>
      <c r="C230" s="132"/>
      <c r="D230" s="132"/>
      <c r="E230" s="132"/>
      <c r="F230" s="132"/>
      <c r="G230" s="132"/>
      <c r="H230" s="132"/>
    </row>
    <row r="231" spans="1:8" x14ac:dyDescent="0.25">
      <c r="A231" s="139" t="s">
        <v>248</v>
      </c>
      <c r="B231" s="139"/>
      <c r="C231" s="139"/>
      <c r="D231" s="139"/>
      <c r="E231" s="132"/>
      <c r="F231" s="132"/>
      <c r="G231" s="132"/>
      <c r="H231" s="132"/>
    </row>
    <row r="232" spans="1:8" x14ac:dyDescent="0.25">
      <c r="A232" s="75" t="s">
        <v>131</v>
      </c>
      <c r="B232" s="67"/>
      <c r="C232" s="76"/>
      <c r="D232" s="76"/>
      <c r="E232" s="132"/>
      <c r="F232" s="132"/>
      <c r="G232" s="132"/>
      <c r="H232" s="132"/>
    </row>
    <row r="233" spans="1:8" x14ac:dyDescent="0.25">
      <c r="A233" s="72" t="s">
        <v>140</v>
      </c>
      <c r="B233" s="73">
        <v>0.1</v>
      </c>
      <c r="C233" s="77"/>
      <c r="D233" s="74">
        <f>B233*C233</f>
        <v>0</v>
      </c>
      <c r="E233" s="132"/>
      <c r="F233" s="132"/>
      <c r="G233" s="132"/>
      <c r="H233" s="132"/>
    </row>
    <row r="234" spans="1:8" x14ac:dyDescent="0.25">
      <c r="A234" s="72" t="s">
        <v>141</v>
      </c>
      <c r="B234" s="73">
        <v>0.25</v>
      </c>
      <c r="C234" s="77"/>
      <c r="D234" s="74">
        <f>B234*C234</f>
        <v>0</v>
      </c>
      <c r="E234" s="132"/>
      <c r="F234" s="132"/>
      <c r="G234" s="132"/>
      <c r="H234" s="132"/>
    </row>
    <row r="235" spans="1:8" x14ac:dyDescent="0.25">
      <c r="A235" s="72" t="s">
        <v>142</v>
      </c>
      <c r="B235" s="73">
        <v>0.25</v>
      </c>
      <c r="C235" s="77"/>
      <c r="D235" s="74">
        <f>B235*C235</f>
        <v>0</v>
      </c>
      <c r="E235" s="132"/>
      <c r="F235" s="132"/>
      <c r="G235" s="132"/>
      <c r="H235" s="132"/>
    </row>
    <row r="236" spans="1:8" x14ac:dyDescent="0.25">
      <c r="A236" s="72" t="s">
        <v>93</v>
      </c>
      <c r="B236" s="73">
        <v>0.25</v>
      </c>
      <c r="C236" s="77"/>
      <c r="D236" s="74">
        <f>B236*C236</f>
        <v>0</v>
      </c>
      <c r="E236" s="132"/>
      <c r="F236" s="132"/>
      <c r="G236" s="132"/>
      <c r="H236" s="132"/>
    </row>
    <row r="237" spans="1:8" x14ac:dyDescent="0.25">
      <c r="A237" s="72" t="s">
        <v>94</v>
      </c>
      <c r="B237" s="73">
        <v>0.3</v>
      </c>
      <c r="C237" s="77"/>
      <c r="D237" s="74">
        <f>B237*C237</f>
        <v>0</v>
      </c>
      <c r="E237" s="132"/>
      <c r="F237" s="132"/>
      <c r="G237" s="132"/>
      <c r="H237" s="132"/>
    </row>
    <row r="238" spans="1:8" x14ac:dyDescent="0.25">
      <c r="A238" s="64" t="s">
        <v>58</v>
      </c>
      <c r="B238" s="65"/>
      <c r="C238" s="66"/>
      <c r="D238" s="66"/>
      <c r="E238" s="132"/>
      <c r="F238" s="132"/>
      <c r="G238" s="132"/>
      <c r="H238" s="132"/>
    </row>
    <row r="239" spans="1:8" x14ac:dyDescent="0.25">
      <c r="A239" s="72" t="s">
        <v>206</v>
      </c>
      <c r="B239" s="73">
        <v>0.25</v>
      </c>
      <c r="C239" s="77"/>
      <c r="D239" s="74">
        <f>B239*C239</f>
        <v>0</v>
      </c>
      <c r="E239" s="132"/>
      <c r="F239" s="132"/>
      <c r="G239" s="132"/>
      <c r="H239" s="132"/>
    </row>
    <row r="240" spans="1:8" x14ac:dyDescent="0.25">
      <c r="A240" s="72" t="s">
        <v>59</v>
      </c>
      <c r="B240" s="73">
        <v>0.05</v>
      </c>
      <c r="C240" s="77">
        <v>2</v>
      </c>
      <c r="D240" s="74">
        <f>B240*C240</f>
        <v>0.1</v>
      </c>
      <c r="E240" s="132"/>
      <c r="F240" s="132"/>
      <c r="G240" s="132"/>
      <c r="H240" s="132"/>
    </row>
    <row r="241" spans="1:8" x14ac:dyDescent="0.25">
      <c r="A241" s="72" t="s">
        <v>60</v>
      </c>
      <c r="B241" s="73">
        <v>0.05</v>
      </c>
      <c r="C241" s="77">
        <v>13</v>
      </c>
      <c r="D241" s="74">
        <f t="shared" ref="D241:D270" si="26">B241*C241</f>
        <v>0.65</v>
      </c>
      <c r="E241" s="132"/>
      <c r="F241" s="132"/>
      <c r="G241" s="132"/>
      <c r="H241" s="132"/>
    </row>
    <row r="242" spans="1:8" x14ac:dyDescent="0.25">
      <c r="A242" s="72" t="s">
        <v>62</v>
      </c>
      <c r="B242" s="73">
        <v>0.1</v>
      </c>
      <c r="C242" s="77">
        <v>4</v>
      </c>
      <c r="D242" s="74">
        <f t="shared" si="26"/>
        <v>0.4</v>
      </c>
      <c r="E242" s="132"/>
      <c r="F242" s="132"/>
      <c r="G242" s="132"/>
      <c r="H242" s="132"/>
    </row>
    <row r="243" spans="1:8" x14ac:dyDescent="0.25">
      <c r="A243" s="72" t="s">
        <v>66</v>
      </c>
      <c r="B243" s="73">
        <v>0.2</v>
      </c>
      <c r="C243" s="77">
        <v>5</v>
      </c>
      <c r="D243" s="74">
        <f t="shared" si="26"/>
        <v>1</v>
      </c>
      <c r="E243" s="132"/>
      <c r="F243" s="132"/>
      <c r="G243" s="132"/>
      <c r="H243" s="132"/>
    </row>
    <row r="244" spans="1:8" x14ac:dyDescent="0.25">
      <c r="A244" s="72" t="s">
        <v>67</v>
      </c>
      <c r="B244" s="73">
        <v>0.25</v>
      </c>
      <c r="C244" s="77"/>
      <c r="D244" s="74">
        <f t="shared" si="26"/>
        <v>0</v>
      </c>
      <c r="E244" s="132"/>
      <c r="F244" s="132"/>
      <c r="G244" s="132"/>
      <c r="H244" s="132"/>
    </row>
    <row r="245" spans="1:8" x14ac:dyDescent="0.25">
      <c r="A245" s="72" t="s">
        <v>69</v>
      </c>
      <c r="B245" s="73">
        <v>0.5</v>
      </c>
      <c r="C245" s="77"/>
      <c r="D245" s="74">
        <f t="shared" si="26"/>
        <v>0</v>
      </c>
      <c r="E245" s="132"/>
      <c r="F245" s="132"/>
      <c r="G245" s="132"/>
      <c r="H245" s="132"/>
    </row>
    <row r="246" spans="1:8" x14ac:dyDescent="0.25">
      <c r="A246" s="72" t="s">
        <v>70</v>
      </c>
      <c r="B246" s="73">
        <v>0.75</v>
      </c>
      <c r="C246" s="77"/>
      <c r="D246" s="74">
        <f t="shared" si="26"/>
        <v>0</v>
      </c>
      <c r="E246" s="132"/>
      <c r="F246" s="132"/>
      <c r="G246" s="132"/>
      <c r="H246" s="132"/>
    </row>
    <row r="247" spans="1:8" x14ac:dyDescent="0.25">
      <c r="A247" s="72" t="s">
        <v>153</v>
      </c>
      <c r="B247" s="73">
        <v>0.5</v>
      </c>
      <c r="C247" s="77"/>
      <c r="D247" s="74">
        <f t="shared" si="26"/>
        <v>0</v>
      </c>
      <c r="E247" s="132"/>
      <c r="F247" s="132"/>
      <c r="G247" s="132"/>
      <c r="H247" s="132"/>
    </row>
    <row r="248" spans="1:8" x14ac:dyDescent="0.25">
      <c r="A248" s="75" t="s">
        <v>73</v>
      </c>
      <c r="B248" s="67"/>
      <c r="C248" s="76"/>
      <c r="D248" s="76"/>
      <c r="E248" s="132"/>
      <c r="F248" s="132"/>
      <c r="G248" s="132"/>
      <c r="H248" s="132"/>
    </row>
    <row r="249" spans="1:8" x14ac:dyDescent="0.25">
      <c r="A249" s="72" t="s">
        <v>74</v>
      </c>
      <c r="B249" s="73">
        <v>0.5</v>
      </c>
      <c r="C249" s="77"/>
      <c r="D249" s="74">
        <f t="shared" si="26"/>
        <v>0</v>
      </c>
      <c r="E249" s="132"/>
      <c r="F249" s="132"/>
      <c r="G249" s="132"/>
      <c r="H249" s="132"/>
    </row>
    <row r="250" spans="1:8" x14ac:dyDescent="0.25">
      <c r="A250" s="72" t="s">
        <v>75</v>
      </c>
      <c r="B250" s="73">
        <v>0.5</v>
      </c>
      <c r="C250" s="77"/>
      <c r="D250" s="74">
        <f t="shared" si="26"/>
        <v>0</v>
      </c>
      <c r="E250" s="132"/>
      <c r="F250" s="132"/>
      <c r="G250" s="132"/>
      <c r="H250" s="132"/>
    </row>
    <row r="251" spans="1:8" x14ac:dyDescent="0.25">
      <c r="A251" s="72" t="s">
        <v>76</v>
      </c>
      <c r="B251" s="73">
        <v>0.5</v>
      </c>
      <c r="C251" s="77"/>
      <c r="D251" s="74">
        <f t="shared" si="26"/>
        <v>0</v>
      </c>
      <c r="E251" s="132"/>
      <c r="F251" s="132"/>
      <c r="G251" s="132"/>
      <c r="H251" s="132"/>
    </row>
    <row r="252" spans="1:8" x14ac:dyDescent="0.25">
      <c r="A252" s="72" t="s">
        <v>156</v>
      </c>
      <c r="B252" s="73">
        <v>0.01</v>
      </c>
      <c r="C252" s="77"/>
      <c r="D252" s="74">
        <f t="shared" si="26"/>
        <v>0</v>
      </c>
      <c r="E252" s="132"/>
      <c r="F252" s="132"/>
      <c r="G252" s="132"/>
      <c r="H252" s="132"/>
    </row>
    <row r="253" spans="1:8" x14ac:dyDescent="0.25">
      <c r="A253" s="72" t="s">
        <v>157</v>
      </c>
      <c r="B253" s="73">
        <v>0.02</v>
      </c>
      <c r="C253" s="77">
        <v>2</v>
      </c>
      <c r="D253" s="74">
        <f t="shared" si="26"/>
        <v>0.04</v>
      </c>
      <c r="E253" s="132"/>
      <c r="F253" s="132"/>
      <c r="G253" s="132"/>
      <c r="H253" s="132"/>
    </row>
    <row r="254" spans="1:8" x14ac:dyDescent="0.25">
      <c r="A254" s="72" t="s">
        <v>207</v>
      </c>
      <c r="B254" s="73">
        <v>0.04</v>
      </c>
      <c r="C254" s="77"/>
      <c r="D254" s="74">
        <f t="shared" si="26"/>
        <v>0</v>
      </c>
      <c r="E254" s="132"/>
      <c r="F254" s="132"/>
      <c r="G254" s="132"/>
      <c r="H254" s="132"/>
    </row>
    <row r="255" spans="1:8" x14ac:dyDescent="0.25">
      <c r="A255" s="75" t="s">
        <v>158</v>
      </c>
      <c r="B255" s="67"/>
      <c r="C255" s="76"/>
      <c r="D255" s="76"/>
      <c r="E255" s="132"/>
      <c r="F255" s="132"/>
      <c r="G255" s="132"/>
      <c r="H255" s="132"/>
    </row>
    <row r="256" spans="1:8" x14ac:dyDescent="0.25">
      <c r="A256" s="72" t="s">
        <v>208</v>
      </c>
      <c r="B256" s="73">
        <v>0.15</v>
      </c>
      <c r="C256" s="77"/>
      <c r="D256" s="74">
        <f t="shared" si="26"/>
        <v>0</v>
      </c>
      <c r="E256" s="132"/>
      <c r="F256" s="132"/>
      <c r="G256" s="132"/>
      <c r="H256" s="132"/>
    </row>
    <row r="257" spans="1:8" x14ac:dyDescent="0.25">
      <c r="A257" s="72" t="s">
        <v>170</v>
      </c>
      <c r="B257" s="73">
        <v>0.1</v>
      </c>
      <c r="C257" s="77"/>
      <c r="D257" s="74">
        <f t="shared" si="26"/>
        <v>0</v>
      </c>
      <c r="E257" s="132"/>
      <c r="F257" s="132"/>
      <c r="G257" s="132"/>
      <c r="H257" s="132"/>
    </row>
    <row r="258" spans="1:8" x14ac:dyDescent="0.25">
      <c r="A258" s="72" t="s">
        <v>83</v>
      </c>
      <c r="B258" s="73">
        <v>0.15</v>
      </c>
      <c r="C258" s="77">
        <v>1</v>
      </c>
      <c r="D258" s="74">
        <f t="shared" si="26"/>
        <v>0.15</v>
      </c>
      <c r="E258" s="132"/>
      <c r="F258" s="132"/>
      <c r="G258" s="132"/>
      <c r="H258" s="132"/>
    </row>
    <row r="259" spans="1:8" x14ac:dyDescent="0.25">
      <c r="A259" s="72" t="s">
        <v>84</v>
      </c>
      <c r="B259" s="73">
        <v>0.25</v>
      </c>
      <c r="C259" s="77"/>
      <c r="D259" s="74">
        <f t="shared" si="26"/>
        <v>0</v>
      </c>
      <c r="E259" s="132"/>
      <c r="F259" s="132"/>
      <c r="G259" s="132"/>
      <c r="H259" s="132"/>
    </row>
    <row r="260" spans="1:8" x14ac:dyDescent="0.25">
      <c r="A260" s="72" t="s">
        <v>85</v>
      </c>
      <c r="B260" s="73">
        <v>0.25</v>
      </c>
      <c r="C260" s="77">
        <v>1</v>
      </c>
      <c r="D260" s="74">
        <f t="shared" si="26"/>
        <v>0.25</v>
      </c>
      <c r="E260" s="132"/>
      <c r="F260" s="132"/>
      <c r="G260" s="132"/>
      <c r="H260" s="132"/>
    </row>
    <row r="261" spans="1:8" x14ac:dyDescent="0.25">
      <c r="A261" s="72" t="s">
        <v>159</v>
      </c>
      <c r="B261" s="73">
        <v>0.25</v>
      </c>
      <c r="C261" s="77"/>
      <c r="D261" s="74">
        <f t="shared" si="26"/>
        <v>0</v>
      </c>
      <c r="E261" s="132"/>
      <c r="F261" s="132"/>
      <c r="G261" s="132"/>
      <c r="H261" s="132"/>
    </row>
    <row r="262" spans="1:8" x14ac:dyDescent="0.25">
      <c r="A262" s="72" t="s">
        <v>86</v>
      </c>
      <c r="B262" s="73">
        <v>0.25</v>
      </c>
      <c r="C262" s="77"/>
      <c r="D262" s="74">
        <f t="shared" si="26"/>
        <v>0</v>
      </c>
      <c r="E262" s="132"/>
      <c r="F262" s="132"/>
      <c r="G262" s="132"/>
      <c r="H262" s="132"/>
    </row>
    <row r="263" spans="1:8" x14ac:dyDescent="0.25">
      <c r="A263" s="72" t="s">
        <v>87</v>
      </c>
      <c r="B263" s="73">
        <v>0.1</v>
      </c>
      <c r="C263" s="77"/>
      <c r="D263" s="74">
        <f t="shared" si="26"/>
        <v>0</v>
      </c>
      <c r="E263" s="132"/>
      <c r="F263" s="132"/>
      <c r="G263" s="132"/>
      <c r="H263" s="132"/>
    </row>
    <row r="264" spans="1:8" x14ac:dyDescent="0.25">
      <c r="A264" s="72" t="s">
        <v>95</v>
      </c>
      <c r="B264" s="73">
        <v>0.05</v>
      </c>
      <c r="C264" s="77"/>
      <c r="D264" s="74">
        <f t="shared" si="26"/>
        <v>0</v>
      </c>
      <c r="E264" s="132"/>
      <c r="F264" s="132"/>
      <c r="G264" s="132"/>
      <c r="H264" s="132"/>
    </row>
    <row r="265" spans="1:8" x14ac:dyDescent="0.25">
      <c r="A265" s="72" t="s">
        <v>130</v>
      </c>
      <c r="B265" s="73">
        <v>0.01</v>
      </c>
      <c r="C265" s="77"/>
      <c r="D265" s="74">
        <f t="shared" si="26"/>
        <v>0</v>
      </c>
      <c r="E265" s="132"/>
      <c r="F265" s="132"/>
      <c r="G265" s="132"/>
      <c r="H265" s="132"/>
    </row>
    <row r="266" spans="1:8" x14ac:dyDescent="0.25">
      <c r="A266" s="75" t="s">
        <v>89</v>
      </c>
      <c r="B266" s="67"/>
      <c r="C266" s="76"/>
      <c r="D266" s="76"/>
      <c r="E266" s="132"/>
      <c r="F266" s="132"/>
      <c r="G266" s="132"/>
      <c r="H266" s="132"/>
    </row>
    <row r="267" spans="1:8" x14ac:dyDescent="0.25">
      <c r="A267" s="72" t="s">
        <v>90</v>
      </c>
      <c r="B267" s="73">
        <v>0.05</v>
      </c>
      <c r="C267" s="77"/>
      <c r="D267" s="74">
        <f t="shared" si="26"/>
        <v>0</v>
      </c>
      <c r="E267" s="132"/>
      <c r="F267" s="132"/>
      <c r="G267" s="132"/>
      <c r="H267" s="132"/>
    </row>
    <row r="268" spans="1:8" x14ac:dyDescent="0.25">
      <c r="A268" s="72" t="s">
        <v>91</v>
      </c>
      <c r="B268" s="73">
        <v>0.1</v>
      </c>
      <c r="C268" s="77"/>
      <c r="D268" s="74">
        <f t="shared" si="26"/>
        <v>0</v>
      </c>
      <c r="E268" s="132"/>
      <c r="F268" s="132"/>
      <c r="G268" s="132"/>
      <c r="H268" s="132"/>
    </row>
    <row r="269" spans="1:8" x14ac:dyDescent="0.25">
      <c r="A269" s="75" t="s">
        <v>163</v>
      </c>
      <c r="B269" s="67"/>
      <c r="C269" s="76"/>
      <c r="D269" s="76"/>
      <c r="E269" s="132"/>
      <c r="F269" s="132"/>
      <c r="G269" s="132"/>
      <c r="H269" s="132"/>
    </row>
    <row r="270" spans="1:8" x14ac:dyDescent="0.25">
      <c r="A270" s="72" t="s">
        <v>113</v>
      </c>
      <c r="B270" s="73">
        <v>0.25</v>
      </c>
      <c r="C270" s="77"/>
      <c r="D270" s="74">
        <f t="shared" si="26"/>
        <v>0</v>
      </c>
      <c r="E270" s="132"/>
      <c r="F270" s="132"/>
      <c r="G270" s="132"/>
      <c r="H270" s="132"/>
    </row>
    <row r="271" spans="1:8" x14ac:dyDescent="0.25">
      <c r="A271" s="75" t="s">
        <v>97</v>
      </c>
      <c r="B271" s="67"/>
      <c r="C271" s="76"/>
      <c r="D271" s="76"/>
      <c r="E271" s="132"/>
      <c r="F271" s="132"/>
      <c r="G271" s="132"/>
      <c r="H271" s="132"/>
    </row>
    <row r="272" spans="1:8" x14ac:dyDescent="0.25">
      <c r="A272" s="72" t="s">
        <v>204</v>
      </c>
      <c r="B272" s="73">
        <v>0.2</v>
      </c>
      <c r="C272" s="77">
        <v>1</v>
      </c>
      <c r="D272" s="74">
        <f>B272*C272</f>
        <v>0.2</v>
      </c>
      <c r="E272" s="132"/>
      <c r="F272" s="132"/>
      <c r="G272" s="132"/>
      <c r="H272" s="132"/>
    </row>
    <row r="273" spans="1:8" x14ac:dyDescent="0.25">
      <c r="A273" s="72" t="s">
        <v>169</v>
      </c>
      <c r="B273" s="73">
        <v>0.75</v>
      </c>
      <c r="C273" s="77">
        <v>1</v>
      </c>
      <c r="D273" s="74">
        <f>B273*C273</f>
        <v>0.75</v>
      </c>
      <c r="E273" s="132"/>
      <c r="F273" s="132"/>
      <c r="G273" s="132"/>
      <c r="H273" s="132"/>
    </row>
    <row r="274" spans="1:8" x14ac:dyDescent="0.25">
      <c r="A274" s="72" t="s">
        <v>180</v>
      </c>
      <c r="B274" s="73">
        <v>0.7</v>
      </c>
      <c r="C274" s="77">
        <v>1</v>
      </c>
      <c r="D274" s="74">
        <f>B274*C274</f>
        <v>0.7</v>
      </c>
      <c r="E274" s="132"/>
      <c r="F274" s="132"/>
      <c r="G274" s="132"/>
      <c r="H274" s="132"/>
    </row>
    <row r="275" spans="1:8" x14ac:dyDescent="0.25">
      <c r="A275" s="72" t="s">
        <v>159</v>
      </c>
      <c r="B275" s="73">
        <v>1</v>
      </c>
      <c r="C275" s="77">
        <v>2</v>
      </c>
      <c r="D275" s="74">
        <f>B275*C275</f>
        <v>2</v>
      </c>
      <c r="E275" s="132"/>
      <c r="F275" s="132"/>
      <c r="G275" s="132"/>
      <c r="H275" s="132"/>
    </row>
    <row r="276" spans="1:8" x14ac:dyDescent="0.25">
      <c r="A276" s="60"/>
      <c r="B276" s="61"/>
      <c r="C276" s="62"/>
      <c r="D276" s="62"/>
      <c r="E276" s="132"/>
      <c r="F276" s="132"/>
      <c r="G276" s="132"/>
      <c r="H276" s="132"/>
    </row>
    <row r="277" spans="1:8" x14ac:dyDescent="0.25">
      <c r="A277" s="91"/>
      <c r="B277" s="91"/>
      <c r="C277" s="91"/>
      <c r="D277" s="57">
        <f>SUM(D233:D275)</f>
        <v>6.24</v>
      </c>
      <c r="E277" s="132"/>
      <c r="F277" s="132"/>
      <c r="G277" s="132"/>
      <c r="H277" s="132"/>
    </row>
    <row r="278" spans="1:8" x14ac:dyDescent="0.25">
      <c r="A278" s="91"/>
      <c r="B278" s="91"/>
      <c r="C278" s="91" t="s">
        <v>198</v>
      </c>
      <c r="D278" s="58">
        <v>1785</v>
      </c>
      <c r="E278" s="132"/>
      <c r="F278" s="132"/>
      <c r="G278" s="132"/>
      <c r="H278" s="132"/>
    </row>
    <row r="279" spans="1:8" x14ac:dyDescent="0.25">
      <c r="A279" s="91"/>
      <c r="B279" s="91"/>
      <c r="C279" s="91" t="s">
        <v>199</v>
      </c>
      <c r="D279" s="91">
        <f>D277/D278</f>
        <v>3.4957983193277314E-3</v>
      </c>
      <c r="E279" s="132"/>
      <c r="F279" s="132"/>
      <c r="G279" s="132"/>
      <c r="H279" s="132"/>
    </row>
    <row r="280" spans="1:8" x14ac:dyDescent="0.25">
      <c r="A280" s="91"/>
      <c r="B280" s="91"/>
      <c r="C280" s="91" t="s">
        <v>104</v>
      </c>
      <c r="D280" s="91" t="s">
        <v>211</v>
      </c>
      <c r="E280" s="132"/>
      <c r="F280" s="132"/>
      <c r="G280" s="132"/>
      <c r="H280" s="132"/>
    </row>
    <row r="281" spans="1:8" x14ac:dyDescent="0.25">
      <c r="A281" s="91"/>
      <c r="B281" s="91"/>
      <c r="C281" s="91" t="s">
        <v>105</v>
      </c>
      <c r="D281" s="63" t="s">
        <v>209</v>
      </c>
      <c r="E281" s="132"/>
      <c r="F281" s="132"/>
      <c r="G281" s="132"/>
      <c r="H281" s="132"/>
    </row>
    <row r="282" spans="1:8" x14ac:dyDescent="0.25">
      <c r="A282" s="132"/>
      <c r="B282" s="132"/>
      <c r="C282" s="132"/>
      <c r="D282" s="132"/>
      <c r="E282" s="132"/>
      <c r="F282" s="132"/>
      <c r="G282" s="132"/>
      <c r="H282" s="132"/>
    </row>
    <row r="283" spans="1:8" x14ac:dyDescent="0.25">
      <c r="A283" s="139" t="s">
        <v>250</v>
      </c>
      <c r="B283" s="139"/>
      <c r="C283" s="139"/>
      <c r="D283" s="139"/>
      <c r="E283" s="132"/>
      <c r="F283" s="132"/>
      <c r="G283" s="132"/>
      <c r="H283" s="132"/>
    </row>
    <row r="284" spans="1:8" x14ac:dyDescent="0.25">
      <c r="A284" s="72" t="s">
        <v>50</v>
      </c>
      <c r="B284" s="73" t="s">
        <v>128</v>
      </c>
      <c r="C284" s="77" t="s">
        <v>129</v>
      </c>
      <c r="D284" s="53" t="s">
        <v>57</v>
      </c>
      <c r="E284" s="132"/>
      <c r="F284" s="132"/>
      <c r="G284" s="132"/>
      <c r="H284" s="132"/>
    </row>
    <row r="285" spans="1:8" x14ac:dyDescent="0.25">
      <c r="A285" s="75" t="s">
        <v>131</v>
      </c>
      <c r="B285" s="67"/>
      <c r="C285" s="76"/>
      <c r="D285" s="76"/>
      <c r="E285" s="132"/>
      <c r="F285" s="132"/>
      <c r="G285" s="132"/>
      <c r="H285" s="132"/>
    </row>
    <row r="286" spans="1:8" x14ac:dyDescent="0.25">
      <c r="A286" s="72" t="s">
        <v>140</v>
      </c>
      <c r="B286" s="73">
        <v>0.15</v>
      </c>
      <c r="C286" s="77"/>
      <c r="D286" s="74">
        <f t="shared" ref="D286:D291" si="27">B286*C286</f>
        <v>0</v>
      </c>
      <c r="E286" s="132"/>
      <c r="F286" s="132"/>
      <c r="G286" s="132"/>
      <c r="H286" s="132"/>
    </row>
    <row r="287" spans="1:8" x14ac:dyDescent="0.25">
      <c r="A287" s="72" t="s">
        <v>141</v>
      </c>
      <c r="B287" s="73">
        <v>0.25</v>
      </c>
      <c r="C287" s="77">
        <v>9</v>
      </c>
      <c r="D287" s="74">
        <f t="shared" si="27"/>
        <v>2.25</v>
      </c>
      <c r="E287" s="132"/>
      <c r="F287" s="132"/>
      <c r="G287" s="132"/>
      <c r="H287" s="132"/>
    </row>
    <row r="288" spans="1:8" x14ac:dyDescent="0.25">
      <c r="A288" s="72" t="s">
        <v>142</v>
      </c>
      <c r="B288" s="73">
        <v>0.3</v>
      </c>
      <c r="C288" s="77"/>
      <c r="D288" s="74">
        <f t="shared" si="27"/>
        <v>0</v>
      </c>
      <c r="E288" s="132"/>
      <c r="F288" s="132"/>
      <c r="G288" s="132"/>
      <c r="H288" s="132"/>
    </row>
    <row r="289" spans="1:8" x14ac:dyDescent="0.25">
      <c r="A289" s="72" t="s">
        <v>93</v>
      </c>
      <c r="B289" s="73">
        <v>0.2</v>
      </c>
      <c r="C289" s="77">
        <v>2</v>
      </c>
      <c r="D289" s="74">
        <f t="shared" si="27"/>
        <v>0.4</v>
      </c>
      <c r="E289" s="132"/>
      <c r="F289" s="132"/>
      <c r="G289" s="132"/>
      <c r="H289" s="132"/>
    </row>
    <row r="290" spans="1:8" x14ac:dyDescent="0.25">
      <c r="A290" s="72" t="s">
        <v>94</v>
      </c>
      <c r="B290" s="73">
        <v>0.25</v>
      </c>
      <c r="C290" s="77">
        <v>2</v>
      </c>
      <c r="D290" s="74">
        <f t="shared" si="27"/>
        <v>0.5</v>
      </c>
      <c r="E290" s="132"/>
      <c r="F290" s="132"/>
      <c r="G290" s="132"/>
      <c r="H290" s="132"/>
    </row>
    <row r="291" spans="1:8" x14ac:dyDescent="0.25">
      <c r="A291" s="72" t="s">
        <v>143</v>
      </c>
      <c r="B291" s="73">
        <v>0.4</v>
      </c>
      <c r="C291" s="77"/>
      <c r="D291" s="74">
        <f t="shared" si="27"/>
        <v>0</v>
      </c>
      <c r="E291" s="132"/>
      <c r="F291" s="132"/>
      <c r="G291" s="132"/>
      <c r="H291" s="132"/>
    </row>
    <row r="292" spans="1:8" x14ac:dyDescent="0.25">
      <c r="A292" s="64" t="s">
        <v>144</v>
      </c>
      <c r="B292" s="65"/>
      <c r="C292" s="65"/>
      <c r="D292" s="65"/>
      <c r="E292" s="132"/>
      <c r="F292" s="132"/>
      <c r="G292" s="132"/>
      <c r="H292" s="132"/>
    </row>
    <row r="293" spans="1:8" x14ac:dyDescent="0.25">
      <c r="A293" s="72" t="s">
        <v>145</v>
      </c>
      <c r="B293" s="73">
        <v>0.3</v>
      </c>
      <c r="C293" s="77"/>
      <c r="D293" s="74">
        <f>B293*C293</f>
        <v>0</v>
      </c>
      <c r="E293" s="132"/>
      <c r="F293" s="132"/>
      <c r="G293" s="132"/>
      <c r="H293" s="132"/>
    </row>
    <row r="294" spans="1:8" x14ac:dyDescent="0.25">
      <c r="A294" s="72" t="s">
        <v>146</v>
      </c>
      <c r="B294" s="73">
        <v>0.3</v>
      </c>
      <c r="C294" s="77"/>
      <c r="D294" s="74">
        <f>B294*C294</f>
        <v>0</v>
      </c>
      <c r="E294" s="132"/>
      <c r="F294" s="132"/>
      <c r="G294" s="132"/>
      <c r="H294" s="132"/>
    </row>
    <row r="295" spans="1:8" x14ac:dyDescent="0.25">
      <c r="A295" s="72" t="s">
        <v>192</v>
      </c>
      <c r="B295" s="73">
        <v>0.3</v>
      </c>
      <c r="C295" s="77"/>
      <c r="D295" s="74">
        <f>B295*C295</f>
        <v>0</v>
      </c>
      <c r="E295" s="132"/>
      <c r="F295" s="132"/>
      <c r="G295" s="132"/>
      <c r="H295" s="132"/>
    </row>
    <row r="296" spans="1:8" x14ac:dyDescent="0.25">
      <c r="A296" s="64" t="s">
        <v>58</v>
      </c>
      <c r="B296" s="65"/>
      <c r="C296" s="66"/>
      <c r="D296" s="66"/>
      <c r="E296" s="132"/>
      <c r="F296" s="132"/>
      <c r="G296" s="132"/>
      <c r="H296" s="132"/>
    </row>
    <row r="297" spans="1:8" x14ac:dyDescent="0.25">
      <c r="A297" s="72" t="s">
        <v>59</v>
      </c>
      <c r="B297" s="73">
        <v>0.1</v>
      </c>
      <c r="C297" s="77"/>
      <c r="D297" s="74">
        <f>B297*C297</f>
        <v>0</v>
      </c>
      <c r="E297" s="132"/>
      <c r="F297" s="132"/>
      <c r="G297" s="132"/>
      <c r="H297" s="132"/>
    </row>
    <row r="298" spans="1:8" x14ac:dyDescent="0.25">
      <c r="A298" s="72" t="s">
        <v>60</v>
      </c>
      <c r="B298" s="73">
        <v>0.15</v>
      </c>
      <c r="C298" s="77">
        <v>2</v>
      </c>
      <c r="D298" s="74">
        <f t="shared" ref="D298:D344" si="28">B298*C298</f>
        <v>0.3</v>
      </c>
      <c r="E298" s="132"/>
      <c r="F298" s="132"/>
      <c r="G298" s="132"/>
      <c r="H298" s="132"/>
    </row>
    <row r="299" spans="1:8" x14ac:dyDescent="0.25">
      <c r="A299" s="72" t="s">
        <v>61</v>
      </c>
      <c r="B299" s="73">
        <v>0.2</v>
      </c>
      <c r="C299" s="77">
        <v>5</v>
      </c>
      <c r="D299" s="74">
        <f t="shared" si="28"/>
        <v>1</v>
      </c>
      <c r="E299" s="132"/>
      <c r="F299" s="132"/>
      <c r="G299" s="132"/>
      <c r="H299" s="132"/>
    </row>
    <row r="300" spans="1:8" x14ac:dyDescent="0.25">
      <c r="A300" s="72" t="s">
        <v>193</v>
      </c>
      <c r="B300" s="73">
        <v>0.25</v>
      </c>
      <c r="C300" s="77"/>
      <c r="D300" s="74">
        <f t="shared" si="28"/>
        <v>0</v>
      </c>
      <c r="E300" s="132"/>
      <c r="F300" s="132"/>
      <c r="G300" s="132"/>
      <c r="H300" s="132"/>
    </row>
    <row r="301" spans="1:8" x14ac:dyDescent="0.25">
      <c r="A301" s="72" t="s">
        <v>147</v>
      </c>
      <c r="B301" s="73">
        <v>0.35</v>
      </c>
      <c r="C301" s="77"/>
      <c r="D301" s="74">
        <f t="shared" si="28"/>
        <v>0</v>
      </c>
      <c r="E301" s="132"/>
      <c r="F301" s="132"/>
      <c r="G301" s="132"/>
      <c r="H301" s="132"/>
    </row>
    <row r="302" spans="1:8" x14ac:dyDescent="0.25">
      <c r="A302" s="72" t="s">
        <v>148</v>
      </c>
      <c r="B302" s="73">
        <v>0.4</v>
      </c>
      <c r="C302" s="77"/>
      <c r="D302" s="74">
        <f t="shared" si="28"/>
        <v>0</v>
      </c>
      <c r="E302" s="132"/>
      <c r="F302" s="132"/>
      <c r="G302" s="132"/>
      <c r="H302" s="132"/>
    </row>
    <row r="303" spans="1:8" x14ac:dyDescent="0.25">
      <c r="A303" s="72" t="s">
        <v>149</v>
      </c>
      <c r="B303" s="73">
        <v>0.5</v>
      </c>
      <c r="C303" s="77"/>
      <c r="D303" s="74">
        <f t="shared" si="28"/>
        <v>0</v>
      </c>
      <c r="E303" s="132"/>
      <c r="F303" s="132"/>
      <c r="G303" s="132"/>
      <c r="H303" s="132"/>
    </row>
    <row r="304" spans="1:8" x14ac:dyDescent="0.25">
      <c r="A304" s="72" t="s">
        <v>150</v>
      </c>
      <c r="B304" s="73">
        <v>0.6</v>
      </c>
      <c r="C304" s="77"/>
      <c r="D304" s="74">
        <f t="shared" si="28"/>
        <v>0</v>
      </c>
      <c r="E304" s="132"/>
      <c r="F304" s="132"/>
      <c r="G304" s="132"/>
      <c r="H304" s="132"/>
    </row>
    <row r="305" spans="1:8" x14ac:dyDescent="0.25">
      <c r="A305" s="72" t="s">
        <v>194</v>
      </c>
      <c r="B305" s="73">
        <v>0.65</v>
      </c>
      <c r="C305" s="77">
        <v>4</v>
      </c>
      <c r="D305" s="74">
        <f>B305*C305</f>
        <v>2.6</v>
      </c>
      <c r="E305" s="132"/>
      <c r="F305" s="132"/>
      <c r="G305" s="132"/>
      <c r="H305" s="132"/>
    </row>
    <row r="306" spans="1:8" x14ac:dyDescent="0.25">
      <c r="A306" s="72" t="s">
        <v>66</v>
      </c>
      <c r="B306" s="73">
        <v>0.7</v>
      </c>
      <c r="C306" s="77"/>
      <c r="D306" s="74">
        <f t="shared" si="28"/>
        <v>0</v>
      </c>
      <c r="E306" s="132"/>
      <c r="F306" s="132"/>
      <c r="G306" s="132"/>
      <c r="H306" s="132"/>
    </row>
    <row r="307" spans="1:8" x14ac:dyDescent="0.25">
      <c r="A307" s="72" t="s">
        <v>67</v>
      </c>
      <c r="B307" s="73">
        <v>0.75</v>
      </c>
      <c r="C307" s="77"/>
      <c r="D307" s="74">
        <f t="shared" si="28"/>
        <v>0</v>
      </c>
      <c r="E307" s="132"/>
      <c r="F307" s="132"/>
      <c r="G307" s="132"/>
      <c r="H307" s="132"/>
    </row>
    <row r="308" spans="1:8" x14ac:dyDescent="0.25">
      <c r="A308" s="72" t="s">
        <v>68</v>
      </c>
      <c r="B308" s="73">
        <v>0.7</v>
      </c>
      <c r="C308" s="77"/>
      <c r="D308" s="74">
        <f t="shared" si="28"/>
        <v>0</v>
      </c>
      <c r="E308" s="132"/>
      <c r="F308" s="132"/>
      <c r="G308" s="132"/>
      <c r="H308" s="132"/>
    </row>
    <row r="309" spans="1:8" x14ac:dyDescent="0.25">
      <c r="A309" s="72" t="s">
        <v>69</v>
      </c>
      <c r="B309" s="73">
        <v>0.85</v>
      </c>
      <c r="C309" s="77">
        <v>3</v>
      </c>
      <c r="D309" s="74">
        <f t="shared" si="28"/>
        <v>2.5499999999999998</v>
      </c>
      <c r="E309" s="132"/>
      <c r="F309" s="132"/>
      <c r="G309" s="132"/>
      <c r="H309" s="132"/>
    </row>
    <row r="310" spans="1:8" x14ac:dyDescent="0.25">
      <c r="A310" s="72" t="s">
        <v>70</v>
      </c>
      <c r="B310" s="73">
        <v>1</v>
      </c>
      <c r="C310" s="77"/>
      <c r="D310" s="74">
        <f t="shared" si="28"/>
        <v>0</v>
      </c>
      <c r="E310" s="132"/>
      <c r="F310" s="132"/>
      <c r="G310" s="132"/>
      <c r="H310" s="132"/>
    </row>
    <row r="311" spans="1:8" x14ac:dyDescent="0.25">
      <c r="A311" s="72" t="s">
        <v>151</v>
      </c>
      <c r="B311" s="73">
        <v>1.5</v>
      </c>
      <c r="C311" s="77"/>
      <c r="D311" s="74">
        <f t="shared" si="28"/>
        <v>0</v>
      </c>
      <c r="E311" s="132"/>
      <c r="F311" s="132"/>
      <c r="G311" s="132"/>
      <c r="H311" s="132"/>
    </row>
    <row r="312" spans="1:8" x14ac:dyDescent="0.25">
      <c r="A312" s="72" t="s">
        <v>152</v>
      </c>
      <c r="B312" s="73">
        <v>0.75</v>
      </c>
      <c r="C312" s="77"/>
      <c r="D312" s="74">
        <f t="shared" si="28"/>
        <v>0</v>
      </c>
      <c r="E312" s="132"/>
      <c r="F312" s="132"/>
      <c r="G312" s="132"/>
      <c r="H312" s="132"/>
    </row>
    <row r="313" spans="1:8" x14ac:dyDescent="0.25">
      <c r="A313" s="72" t="s">
        <v>154</v>
      </c>
      <c r="B313" s="73">
        <v>2</v>
      </c>
      <c r="C313" s="77"/>
      <c r="D313" s="74">
        <f t="shared" si="28"/>
        <v>0</v>
      </c>
      <c r="E313" s="132"/>
      <c r="F313" s="132"/>
      <c r="G313" s="132"/>
      <c r="H313" s="132"/>
    </row>
    <row r="314" spans="1:8" x14ac:dyDescent="0.25">
      <c r="A314" s="75" t="s">
        <v>73</v>
      </c>
      <c r="B314" s="67"/>
      <c r="C314" s="76"/>
      <c r="D314" s="76"/>
      <c r="E314" s="132"/>
      <c r="F314" s="132"/>
      <c r="G314" s="132"/>
      <c r="H314" s="132"/>
    </row>
    <row r="315" spans="1:8" x14ac:dyDescent="0.25">
      <c r="A315" s="72" t="s">
        <v>74</v>
      </c>
      <c r="B315" s="73">
        <v>0.75</v>
      </c>
      <c r="C315" s="77"/>
      <c r="D315" s="74">
        <f t="shared" si="28"/>
        <v>0</v>
      </c>
      <c r="E315" s="132"/>
      <c r="F315" s="132"/>
      <c r="G315" s="132"/>
      <c r="H315" s="132"/>
    </row>
    <row r="316" spans="1:8" x14ac:dyDescent="0.25">
      <c r="A316" s="72" t="s">
        <v>75</v>
      </c>
      <c r="B316" s="73">
        <v>0.75</v>
      </c>
      <c r="C316" s="77"/>
      <c r="D316" s="74">
        <f t="shared" si="28"/>
        <v>0</v>
      </c>
      <c r="E316" s="132"/>
      <c r="F316" s="132"/>
      <c r="G316" s="132"/>
      <c r="H316" s="132"/>
    </row>
    <row r="317" spans="1:8" x14ac:dyDescent="0.25">
      <c r="A317" s="72" t="s">
        <v>76</v>
      </c>
      <c r="B317" s="73">
        <v>0.75</v>
      </c>
      <c r="C317" s="77"/>
      <c r="D317" s="74">
        <f t="shared" si="28"/>
        <v>0</v>
      </c>
      <c r="E317" s="132"/>
      <c r="F317" s="132"/>
      <c r="G317" s="132"/>
      <c r="H317" s="132"/>
    </row>
    <row r="318" spans="1:8" x14ac:dyDescent="0.25">
      <c r="A318" s="72" t="s">
        <v>155</v>
      </c>
      <c r="B318" s="73">
        <v>0.85</v>
      </c>
      <c r="C318" s="77"/>
      <c r="D318" s="74">
        <f t="shared" si="28"/>
        <v>0</v>
      </c>
      <c r="E318" s="132"/>
      <c r="F318" s="132"/>
      <c r="G318" s="132"/>
      <c r="H318" s="132"/>
    </row>
    <row r="319" spans="1:8" x14ac:dyDescent="0.25">
      <c r="A319" s="72" t="s">
        <v>77</v>
      </c>
      <c r="B319" s="73">
        <v>1</v>
      </c>
      <c r="C319" s="77"/>
      <c r="D319" s="74">
        <f t="shared" si="28"/>
        <v>0</v>
      </c>
      <c r="E319" s="132"/>
      <c r="F319" s="132"/>
      <c r="G319" s="132"/>
      <c r="H319" s="132"/>
    </row>
    <row r="320" spans="1:8" x14ac:dyDescent="0.25">
      <c r="A320" s="72" t="s">
        <v>156</v>
      </c>
      <c r="B320" s="73">
        <v>0.02</v>
      </c>
      <c r="C320" s="77"/>
      <c r="D320" s="74">
        <f t="shared" si="28"/>
        <v>0</v>
      </c>
      <c r="E320" s="132"/>
      <c r="F320" s="132"/>
      <c r="G320" s="132"/>
      <c r="H320" s="132"/>
    </row>
    <row r="321" spans="1:8" x14ac:dyDescent="0.25">
      <c r="A321" s="72" t="s">
        <v>157</v>
      </c>
      <c r="B321" s="73">
        <v>0.05</v>
      </c>
      <c r="C321" s="77"/>
      <c r="D321" s="74">
        <f t="shared" si="28"/>
        <v>0</v>
      </c>
      <c r="E321" s="132"/>
      <c r="F321" s="132"/>
      <c r="G321" s="132"/>
      <c r="H321" s="132"/>
    </row>
    <row r="322" spans="1:8" x14ac:dyDescent="0.25">
      <c r="A322" s="72" t="s">
        <v>195</v>
      </c>
      <c r="B322" s="73">
        <v>0.1</v>
      </c>
      <c r="C322" s="77"/>
      <c r="D322" s="74">
        <f t="shared" si="28"/>
        <v>0</v>
      </c>
      <c r="E322" s="132"/>
      <c r="F322" s="132"/>
      <c r="G322" s="132"/>
      <c r="H322" s="132"/>
    </row>
    <row r="323" spans="1:8" x14ac:dyDescent="0.25">
      <c r="A323" s="75" t="s">
        <v>158</v>
      </c>
      <c r="B323" s="67"/>
      <c r="C323" s="76"/>
      <c r="D323" s="76"/>
      <c r="E323" s="132"/>
      <c r="F323" s="132"/>
      <c r="G323" s="132"/>
      <c r="H323" s="132"/>
    </row>
    <row r="324" spans="1:8" x14ac:dyDescent="0.25">
      <c r="A324" s="72" t="s">
        <v>82</v>
      </c>
      <c r="B324" s="73">
        <v>0.25</v>
      </c>
      <c r="C324" s="77"/>
      <c r="D324" s="74">
        <f t="shared" si="28"/>
        <v>0</v>
      </c>
      <c r="E324" s="132"/>
      <c r="F324" s="132"/>
      <c r="G324" s="132"/>
      <c r="H324" s="132"/>
    </row>
    <row r="325" spans="1:8" x14ac:dyDescent="0.25">
      <c r="A325" s="72" t="s">
        <v>83</v>
      </c>
      <c r="B325" s="73">
        <v>0.5</v>
      </c>
      <c r="C325" s="77">
        <v>1</v>
      </c>
      <c r="D325" s="74">
        <f t="shared" si="28"/>
        <v>0.5</v>
      </c>
      <c r="E325" s="132"/>
      <c r="F325" s="132"/>
      <c r="G325" s="132"/>
      <c r="H325" s="132"/>
    </row>
    <row r="326" spans="1:8" x14ac:dyDescent="0.25">
      <c r="A326" s="72" t="s">
        <v>84</v>
      </c>
      <c r="B326" s="73">
        <v>0.75</v>
      </c>
      <c r="C326" s="77">
        <v>1</v>
      </c>
      <c r="D326" s="74">
        <f t="shared" si="28"/>
        <v>0.75</v>
      </c>
      <c r="E326" s="132"/>
      <c r="F326" s="132"/>
      <c r="G326" s="132"/>
      <c r="H326" s="132"/>
    </row>
    <row r="327" spans="1:8" x14ac:dyDescent="0.25">
      <c r="A327" s="72" t="s">
        <v>85</v>
      </c>
      <c r="B327" s="73">
        <v>0.75</v>
      </c>
      <c r="C327" s="77"/>
      <c r="D327" s="74">
        <f t="shared" si="28"/>
        <v>0</v>
      </c>
      <c r="E327" s="132"/>
      <c r="F327" s="132"/>
      <c r="G327" s="132"/>
      <c r="H327" s="132"/>
    </row>
    <row r="328" spans="1:8" x14ac:dyDescent="0.25">
      <c r="A328" s="72" t="s">
        <v>159</v>
      </c>
      <c r="B328" s="73">
        <v>1</v>
      </c>
      <c r="C328" s="77"/>
      <c r="D328" s="74">
        <f t="shared" si="28"/>
        <v>0</v>
      </c>
      <c r="E328" s="132"/>
      <c r="F328" s="132"/>
      <c r="G328" s="132"/>
      <c r="H328" s="132"/>
    </row>
    <row r="329" spans="1:8" x14ac:dyDescent="0.25">
      <c r="A329" s="72" t="s">
        <v>86</v>
      </c>
      <c r="B329" s="73">
        <v>0.5</v>
      </c>
      <c r="C329" s="77"/>
      <c r="D329" s="74">
        <f t="shared" si="28"/>
        <v>0</v>
      </c>
      <c r="E329" s="132"/>
      <c r="F329" s="132"/>
      <c r="G329" s="132"/>
      <c r="H329" s="132"/>
    </row>
    <row r="330" spans="1:8" x14ac:dyDescent="0.25">
      <c r="A330" s="72" t="s">
        <v>87</v>
      </c>
      <c r="B330" s="73">
        <v>0.25</v>
      </c>
      <c r="C330" s="77"/>
      <c r="D330" s="74">
        <f t="shared" si="28"/>
        <v>0</v>
      </c>
      <c r="E330" s="132"/>
      <c r="F330" s="132"/>
      <c r="G330" s="132"/>
      <c r="H330" s="132"/>
    </row>
    <row r="331" spans="1:8" x14ac:dyDescent="0.25">
      <c r="A331" s="72" t="s">
        <v>95</v>
      </c>
      <c r="B331" s="73">
        <v>0.25</v>
      </c>
      <c r="C331" s="77"/>
      <c r="D331" s="74">
        <f t="shared" si="28"/>
        <v>0</v>
      </c>
      <c r="E331" s="132"/>
      <c r="F331" s="132"/>
      <c r="G331" s="132"/>
      <c r="H331" s="132"/>
    </row>
    <row r="332" spans="1:8" x14ac:dyDescent="0.25">
      <c r="A332" s="72" t="s">
        <v>130</v>
      </c>
      <c r="B332" s="73">
        <v>0.02</v>
      </c>
      <c r="C332" s="77"/>
      <c r="D332" s="74">
        <f t="shared" si="28"/>
        <v>0</v>
      </c>
      <c r="E332" s="132"/>
      <c r="F332" s="132"/>
      <c r="G332" s="132"/>
      <c r="H332" s="132"/>
    </row>
    <row r="333" spans="1:8" x14ac:dyDescent="0.25">
      <c r="A333" s="75" t="s">
        <v>89</v>
      </c>
      <c r="B333" s="67"/>
      <c r="C333" s="76"/>
      <c r="D333" s="76"/>
      <c r="E333" s="132"/>
      <c r="F333" s="132"/>
      <c r="G333" s="132"/>
      <c r="H333" s="132"/>
    </row>
    <row r="334" spans="1:8" x14ac:dyDescent="0.25">
      <c r="A334" s="72" t="s">
        <v>90</v>
      </c>
      <c r="B334" s="73">
        <v>0.1</v>
      </c>
      <c r="C334" s="77"/>
      <c r="D334" s="74">
        <f t="shared" si="28"/>
        <v>0</v>
      </c>
      <c r="E334" s="132"/>
      <c r="F334" s="132"/>
      <c r="G334" s="132"/>
      <c r="H334" s="132"/>
    </row>
    <row r="335" spans="1:8" x14ac:dyDescent="0.25">
      <c r="A335" s="72" t="s">
        <v>91</v>
      </c>
      <c r="B335" s="73">
        <v>0.2</v>
      </c>
      <c r="C335" s="77"/>
      <c r="D335" s="74">
        <f t="shared" si="28"/>
        <v>0</v>
      </c>
      <c r="E335" s="132"/>
      <c r="F335" s="132"/>
      <c r="G335" s="132"/>
      <c r="H335" s="132"/>
    </row>
    <row r="336" spans="1:8" x14ac:dyDescent="0.25">
      <c r="A336" s="72" t="s">
        <v>160</v>
      </c>
      <c r="B336" s="73">
        <v>0.5</v>
      </c>
      <c r="C336" s="77"/>
      <c r="D336" s="74">
        <f t="shared" si="28"/>
        <v>0</v>
      </c>
      <c r="E336" s="132"/>
      <c r="F336" s="132"/>
      <c r="G336" s="132"/>
      <c r="H336" s="132"/>
    </row>
    <row r="337" spans="1:8" x14ac:dyDescent="0.25">
      <c r="A337" s="72" t="s">
        <v>161</v>
      </c>
      <c r="B337" s="73">
        <v>0.5</v>
      </c>
      <c r="C337" s="77"/>
      <c r="D337" s="74">
        <f t="shared" si="28"/>
        <v>0</v>
      </c>
      <c r="E337" s="132"/>
      <c r="F337" s="132"/>
      <c r="G337" s="132"/>
      <c r="H337" s="132"/>
    </row>
    <row r="338" spans="1:8" x14ac:dyDescent="0.25">
      <c r="A338" s="72" t="s">
        <v>162</v>
      </c>
      <c r="B338" s="73">
        <v>0.8</v>
      </c>
      <c r="C338" s="77"/>
      <c r="D338" s="74">
        <f t="shared" si="28"/>
        <v>0</v>
      </c>
      <c r="E338" s="132"/>
      <c r="F338" s="132"/>
      <c r="G338" s="132"/>
      <c r="H338" s="132"/>
    </row>
    <row r="339" spans="1:8" x14ac:dyDescent="0.25">
      <c r="A339" s="75" t="s">
        <v>163</v>
      </c>
      <c r="B339" s="67"/>
      <c r="C339" s="76"/>
      <c r="D339" s="76"/>
      <c r="E339" s="132"/>
      <c r="F339" s="132"/>
      <c r="G339" s="132"/>
      <c r="H339" s="132"/>
    </row>
    <row r="340" spans="1:8" x14ac:dyDescent="0.25">
      <c r="A340" s="72" t="s">
        <v>113</v>
      </c>
      <c r="B340" s="73">
        <v>0.5</v>
      </c>
      <c r="C340" s="77"/>
      <c r="D340" s="74">
        <f t="shared" si="28"/>
        <v>0</v>
      </c>
      <c r="E340" s="132"/>
      <c r="F340" s="132"/>
      <c r="G340" s="132"/>
      <c r="H340" s="132"/>
    </row>
    <row r="341" spans="1:8" x14ac:dyDescent="0.25">
      <c r="A341" s="72" t="s">
        <v>164</v>
      </c>
      <c r="B341" s="73">
        <v>0.5</v>
      </c>
      <c r="C341" s="77"/>
      <c r="D341" s="74">
        <f t="shared" si="28"/>
        <v>0</v>
      </c>
      <c r="E341" s="132"/>
      <c r="F341" s="132"/>
      <c r="G341" s="132"/>
      <c r="H341" s="132"/>
    </row>
    <row r="342" spans="1:8" x14ac:dyDescent="0.25">
      <c r="A342" s="72" t="s">
        <v>114</v>
      </c>
      <c r="B342" s="73">
        <v>0.75</v>
      </c>
      <c r="C342" s="77">
        <v>1</v>
      </c>
      <c r="D342" s="74">
        <f t="shared" si="28"/>
        <v>0.75</v>
      </c>
      <c r="E342" s="132"/>
      <c r="F342" s="132"/>
      <c r="G342" s="132"/>
      <c r="H342" s="132"/>
    </row>
    <row r="343" spans="1:8" x14ac:dyDescent="0.25">
      <c r="A343" s="72" t="s">
        <v>115</v>
      </c>
      <c r="B343" s="73">
        <v>2</v>
      </c>
      <c r="C343" s="77"/>
      <c r="D343" s="74">
        <f t="shared" si="28"/>
        <v>0</v>
      </c>
      <c r="E343" s="132"/>
      <c r="F343" s="132"/>
      <c r="G343" s="132"/>
      <c r="H343" s="132"/>
    </row>
    <row r="344" spans="1:8" x14ac:dyDescent="0.25">
      <c r="A344" s="72" t="s">
        <v>165</v>
      </c>
      <c r="B344" s="73">
        <v>2</v>
      </c>
      <c r="C344" s="77"/>
      <c r="D344" s="74">
        <f t="shared" si="28"/>
        <v>0</v>
      </c>
      <c r="E344" s="132"/>
      <c r="F344" s="132"/>
      <c r="G344" s="132"/>
      <c r="H344" s="132"/>
    </row>
    <row r="345" spans="1:8" x14ac:dyDescent="0.25">
      <c r="A345" s="75" t="s">
        <v>97</v>
      </c>
      <c r="B345" s="67"/>
      <c r="C345" s="76"/>
      <c r="D345" s="76"/>
      <c r="E345" s="132"/>
      <c r="F345" s="132"/>
      <c r="G345" s="132"/>
      <c r="H345" s="132"/>
    </row>
    <row r="346" spans="1:8" x14ac:dyDescent="0.25">
      <c r="A346" s="72" t="s">
        <v>98</v>
      </c>
      <c r="B346" s="73">
        <v>0.5</v>
      </c>
      <c r="C346" s="77"/>
      <c r="D346" s="74">
        <f>B346*C346</f>
        <v>0</v>
      </c>
      <c r="E346" s="132"/>
      <c r="F346" s="132"/>
      <c r="G346" s="132"/>
      <c r="H346" s="132"/>
    </row>
    <row r="347" spans="1:8" x14ac:dyDescent="0.25">
      <c r="A347" s="72" t="s">
        <v>99</v>
      </c>
      <c r="B347" s="73">
        <v>2</v>
      </c>
      <c r="C347" s="77"/>
      <c r="D347" s="74">
        <f>B347*C347</f>
        <v>0</v>
      </c>
      <c r="E347" s="132"/>
      <c r="F347" s="132"/>
      <c r="G347" s="132"/>
      <c r="H347" s="132"/>
    </row>
    <row r="348" spans="1:8" x14ac:dyDescent="0.25">
      <c r="A348" s="72" t="s">
        <v>196</v>
      </c>
      <c r="B348" s="73">
        <v>0.1</v>
      </c>
      <c r="C348" s="77">
        <v>1</v>
      </c>
      <c r="D348" s="74">
        <f>B348*C348</f>
        <v>0.1</v>
      </c>
      <c r="E348" s="132"/>
      <c r="F348" s="132"/>
      <c r="G348" s="132"/>
      <c r="H348" s="132"/>
    </row>
    <row r="349" spans="1:8" x14ac:dyDescent="0.25">
      <c r="A349" s="72"/>
      <c r="B349" s="73"/>
      <c r="C349" s="77" t="s">
        <v>197</v>
      </c>
      <c r="D349" s="74">
        <f>SUM(D285:D348)</f>
        <v>11.699999999999998</v>
      </c>
      <c r="E349" s="132"/>
      <c r="F349" s="132"/>
      <c r="G349" s="132"/>
      <c r="H349" s="132"/>
    </row>
    <row r="350" spans="1:8" x14ac:dyDescent="0.25">
      <c r="A350" s="72"/>
      <c r="B350" s="73"/>
      <c r="C350" s="77" t="s">
        <v>198</v>
      </c>
      <c r="D350" s="58">
        <v>1785</v>
      </c>
      <c r="E350" s="132"/>
      <c r="F350" s="132"/>
      <c r="G350" s="132"/>
      <c r="H350" s="132"/>
    </row>
    <row r="351" spans="1:8" x14ac:dyDescent="0.25">
      <c r="C351" s="77" t="s">
        <v>199</v>
      </c>
      <c r="D351" s="59">
        <f>D349/D350</f>
        <v>6.5546218487394945E-3</v>
      </c>
      <c r="E351" s="132"/>
      <c r="F351" s="132"/>
      <c r="G351" s="132"/>
      <c r="H351" s="132"/>
    </row>
    <row r="352" spans="1:8" x14ac:dyDescent="0.25">
      <c r="A352" s="132"/>
      <c r="B352" s="132"/>
      <c r="C352" s="70" t="s">
        <v>213</v>
      </c>
      <c r="D352" s="70" t="s">
        <v>247</v>
      </c>
      <c r="E352" s="132"/>
      <c r="F352" s="132"/>
      <c r="G352" s="132"/>
      <c r="H352" s="132"/>
    </row>
    <row r="353" spans="1:8" x14ac:dyDescent="0.25">
      <c r="A353" s="132"/>
      <c r="B353" s="132"/>
      <c r="C353" s="132"/>
      <c r="D353" s="132"/>
      <c r="E353" s="132"/>
      <c r="F353" s="132"/>
      <c r="G353" s="132"/>
      <c r="H353" s="132"/>
    </row>
    <row r="354" spans="1:8" x14ac:dyDescent="0.25">
      <c r="A354" s="139" t="s">
        <v>251</v>
      </c>
      <c r="B354" s="139"/>
      <c r="C354" s="139"/>
      <c r="D354" s="139"/>
      <c r="E354" s="132"/>
      <c r="F354" s="132"/>
      <c r="G354" s="132"/>
      <c r="H354" s="132"/>
    </row>
    <row r="355" spans="1:8" x14ac:dyDescent="0.25">
      <c r="A355" s="75" t="s">
        <v>131</v>
      </c>
      <c r="B355" s="67"/>
      <c r="C355" s="76"/>
      <c r="D355" s="76"/>
      <c r="E355" s="132"/>
      <c r="F355" s="132"/>
      <c r="G355" s="132"/>
      <c r="H355" s="132"/>
    </row>
    <row r="356" spans="1:8" x14ac:dyDescent="0.25">
      <c r="A356" s="72" t="s">
        <v>140</v>
      </c>
      <c r="B356" s="73">
        <v>0.15</v>
      </c>
      <c r="C356" s="77"/>
      <c r="D356" s="74">
        <v>0</v>
      </c>
      <c r="E356" s="132"/>
      <c r="F356" s="132"/>
      <c r="G356" s="132"/>
      <c r="H356" s="132"/>
    </row>
    <row r="357" spans="1:8" x14ac:dyDescent="0.25">
      <c r="A357" s="72" t="s">
        <v>141</v>
      </c>
      <c r="B357" s="73">
        <v>0.25</v>
      </c>
      <c r="C357" s="77"/>
      <c r="D357" s="74">
        <v>0</v>
      </c>
      <c r="E357" s="132"/>
      <c r="F357" s="132"/>
      <c r="G357" s="132"/>
      <c r="H357" s="132"/>
    </row>
    <row r="358" spans="1:8" x14ac:dyDescent="0.25">
      <c r="A358" s="72" t="s">
        <v>142</v>
      </c>
      <c r="B358" s="73">
        <v>0.3</v>
      </c>
      <c r="C358" s="77"/>
      <c r="D358" s="74">
        <v>0</v>
      </c>
      <c r="E358" s="132"/>
      <c r="F358" s="132"/>
      <c r="G358" s="132"/>
      <c r="H358" s="132"/>
    </row>
    <row r="359" spans="1:8" x14ac:dyDescent="0.25">
      <c r="A359" s="72" t="s">
        <v>93</v>
      </c>
      <c r="B359" s="73">
        <v>0.2</v>
      </c>
      <c r="C359" s="77"/>
      <c r="D359" s="74">
        <v>0</v>
      </c>
      <c r="E359" s="132"/>
      <c r="F359" s="132"/>
      <c r="G359" s="132"/>
      <c r="H359" s="132"/>
    </row>
    <row r="360" spans="1:8" x14ac:dyDescent="0.25">
      <c r="A360" s="72" t="s">
        <v>94</v>
      </c>
      <c r="B360" s="73">
        <v>0.25</v>
      </c>
      <c r="C360" s="77"/>
      <c r="D360" s="74">
        <v>0</v>
      </c>
      <c r="E360" s="132"/>
      <c r="F360" s="132"/>
      <c r="G360" s="132"/>
      <c r="H360" s="132"/>
    </row>
    <row r="361" spans="1:8" x14ac:dyDescent="0.25">
      <c r="A361" s="72" t="s">
        <v>143</v>
      </c>
      <c r="B361" s="73">
        <v>0.4</v>
      </c>
      <c r="C361" s="77"/>
      <c r="D361" s="74">
        <v>0</v>
      </c>
      <c r="E361" s="132"/>
      <c r="F361" s="132"/>
      <c r="G361" s="132"/>
      <c r="H361" s="132"/>
    </row>
    <row r="362" spans="1:8" x14ac:dyDescent="0.25">
      <c r="A362" s="64" t="s">
        <v>144</v>
      </c>
      <c r="B362" s="65"/>
      <c r="C362" s="65"/>
      <c r="D362" s="65"/>
      <c r="E362" s="132"/>
      <c r="F362" s="132"/>
      <c r="G362" s="132"/>
      <c r="H362" s="132"/>
    </row>
    <row r="363" spans="1:8" x14ac:dyDescent="0.25">
      <c r="A363" s="72" t="s">
        <v>178</v>
      </c>
      <c r="B363" s="73">
        <v>0.25</v>
      </c>
      <c r="C363" s="77"/>
      <c r="D363" s="74">
        <v>0</v>
      </c>
      <c r="E363" s="132"/>
      <c r="F363" s="132"/>
      <c r="G363" s="132"/>
      <c r="H363" s="132"/>
    </row>
    <row r="364" spans="1:8" x14ac:dyDescent="0.25">
      <c r="A364" s="72" t="s">
        <v>192</v>
      </c>
      <c r="B364" s="73">
        <v>0.3</v>
      </c>
      <c r="C364" s="77"/>
      <c r="D364" s="74">
        <v>0</v>
      </c>
      <c r="E364" s="132"/>
      <c r="F364" s="132"/>
      <c r="G364" s="132"/>
      <c r="H364" s="132"/>
    </row>
    <row r="365" spans="1:8" x14ac:dyDescent="0.25">
      <c r="A365" s="64" t="s">
        <v>58</v>
      </c>
      <c r="B365" s="65"/>
      <c r="C365" s="66"/>
      <c r="D365" s="66"/>
      <c r="E365" s="132"/>
      <c r="F365" s="132"/>
      <c r="G365" s="132"/>
      <c r="H365" s="132"/>
    </row>
    <row r="366" spans="1:8" x14ac:dyDescent="0.25">
      <c r="A366" s="72" t="s">
        <v>59</v>
      </c>
      <c r="B366" s="73">
        <v>0.1</v>
      </c>
      <c r="C366" s="77">
        <v>4</v>
      </c>
      <c r="D366" s="74">
        <v>0.4</v>
      </c>
      <c r="E366" s="132"/>
      <c r="F366" s="132"/>
      <c r="G366" s="132"/>
      <c r="H366" s="132"/>
    </row>
    <row r="367" spans="1:8" x14ac:dyDescent="0.25">
      <c r="A367" s="72" t="s">
        <v>60</v>
      </c>
      <c r="B367" s="73">
        <v>0.15</v>
      </c>
      <c r="C367" s="77"/>
      <c r="D367" s="74">
        <v>0</v>
      </c>
      <c r="E367" s="132"/>
      <c r="F367" s="132"/>
      <c r="G367" s="132"/>
      <c r="H367" s="132"/>
    </row>
    <row r="368" spans="1:8" x14ac:dyDescent="0.25">
      <c r="A368" s="72" t="s">
        <v>204</v>
      </c>
      <c r="B368" s="73">
        <v>0.2</v>
      </c>
      <c r="C368" s="77"/>
      <c r="D368" s="74">
        <v>0</v>
      </c>
      <c r="E368" s="132"/>
      <c r="F368" s="132"/>
      <c r="G368" s="132"/>
      <c r="H368" s="132"/>
    </row>
    <row r="369" spans="1:8" x14ac:dyDescent="0.25">
      <c r="A369" s="72" t="s">
        <v>205</v>
      </c>
      <c r="B369" s="73">
        <v>0.3</v>
      </c>
      <c r="C369" s="77">
        <v>6</v>
      </c>
      <c r="D369" s="74">
        <v>1.7999999999999998</v>
      </c>
      <c r="E369" s="132"/>
      <c r="F369" s="132"/>
      <c r="G369" s="132"/>
      <c r="H369" s="132"/>
    </row>
    <row r="370" spans="1:8" x14ac:dyDescent="0.25">
      <c r="A370" s="72" t="s">
        <v>66</v>
      </c>
      <c r="B370" s="73">
        <v>0.7</v>
      </c>
      <c r="C370" s="77">
        <v>4</v>
      </c>
      <c r="D370" s="74">
        <v>2.8</v>
      </c>
      <c r="E370" s="132"/>
      <c r="F370" s="132"/>
      <c r="G370" s="132"/>
      <c r="H370" s="132"/>
    </row>
    <row r="371" spans="1:8" x14ac:dyDescent="0.25">
      <c r="A371" s="72" t="s">
        <v>67</v>
      </c>
      <c r="B371" s="73">
        <v>0.75</v>
      </c>
      <c r="C371" s="77"/>
      <c r="D371" s="74">
        <v>0</v>
      </c>
      <c r="E371" s="132"/>
      <c r="F371" s="132"/>
      <c r="G371" s="132"/>
      <c r="H371" s="132"/>
    </row>
    <row r="372" spans="1:8" x14ac:dyDescent="0.25">
      <c r="A372" s="72" t="s">
        <v>68</v>
      </c>
      <c r="B372" s="73">
        <v>0.7</v>
      </c>
      <c r="C372" s="77"/>
      <c r="D372" s="74">
        <v>0</v>
      </c>
      <c r="E372" s="132"/>
      <c r="F372" s="132"/>
      <c r="G372" s="132"/>
      <c r="H372" s="132"/>
    </row>
    <row r="373" spans="1:8" x14ac:dyDescent="0.25">
      <c r="A373" s="72" t="s">
        <v>69</v>
      </c>
      <c r="B373" s="73">
        <v>0.85</v>
      </c>
      <c r="C373" s="77"/>
      <c r="D373" s="74">
        <v>0</v>
      </c>
      <c r="E373" s="132"/>
      <c r="F373" s="132"/>
      <c r="G373" s="132"/>
      <c r="H373" s="132"/>
    </row>
    <row r="374" spans="1:8" x14ac:dyDescent="0.25">
      <c r="A374" s="72" t="s">
        <v>70</v>
      </c>
      <c r="B374" s="73">
        <v>1</v>
      </c>
      <c r="C374" s="77"/>
      <c r="D374" s="74">
        <v>0</v>
      </c>
      <c r="E374" s="132"/>
      <c r="F374" s="132"/>
      <c r="G374" s="132"/>
      <c r="H374" s="132"/>
    </row>
    <row r="375" spans="1:8" x14ac:dyDescent="0.25">
      <c r="A375" s="72" t="s">
        <v>179</v>
      </c>
      <c r="B375" s="73">
        <v>1.5</v>
      </c>
      <c r="C375" s="77"/>
      <c r="D375" s="74">
        <v>0</v>
      </c>
      <c r="E375" s="132"/>
      <c r="F375" s="132"/>
      <c r="G375" s="132"/>
      <c r="H375" s="132"/>
    </row>
    <row r="376" spans="1:8" x14ac:dyDescent="0.25">
      <c r="A376" s="72" t="s">
        <v>154</v>
      </c>
      <c r="B376" s="73">
        <v>2</v>
      </c>
      <c r="C376" s="77"/>
      <c r="D376" s="74">
        <v>0</v>
      </c>
      <c r="E376" s="132"/>
      <c r="F376" s="132"/>
      <c r="G376" s="132"/>
      <c r="H376" s="132"/>
    </row>
    <row r="377" spans="1:8" x14ac:dyDescent="0.25">
      <c r="A377" s="72" t="s">
        <v>180</v>
      </c>
      <c r="B377" s="73">
        <v>0.7</v>
      </c>
      <c r="C377" s="77">
        <v>3</v>
      </c>
      <c r="D377" s="74">
        <v>2.0999999999999996</v>
      </c>
      <c r="E377" s="132"/>
      <c r="F377" s="132"/>
      <c r="G377" s="132"/>
      <c r="H377" s="132"/>
    </row>
    <row r="378" spans="1:8" x14ac:dyDescent="0.25">
      <c r="A378" s="72" t="s">
        <v>181</v>
      </c>
      <c r="B378" s="73">
        <v>1</v>
      </c>
      <c r="C378" s="77"/>
      <c r="D378" s="74">
        <v>0</v>
      </c>
      <c r="E378" s="132"/>
      <c r="F378" s="132"/>
      <c r="G378" s="132"/>
      <c r="H378" s="132"/>
    </row>
    <row r="379" spans="1:8" x14ac:dyDescent="0.25">
      <c r="A379" s="75" t="s">
        <v>73</v>
      </c>
      <c r="B379" s="67"/>
      <c r="C379" s="76"/>
      <c r="D379" s="76"/>
      <c r="E379" s="132"/>
      <c r="F379" s="132"/>
      <c r="G379" s="132"/>
      <c r="H379" s="132"/>
    </row>
    <row r="380" spans="1:8" x14ac:dyDescent="0.25">
      <c r="A380" s="72" t="s">
        <v>74</v>
      </c>
      <c r="B380" s="73">
        <v>0.75</v>
      </c>
      <c r="C380" s="77"/>
      <c r="D380" s="74">
        <v>0</v>
      </c>
      <c r="E380" s="132"/>
      <c r="F380" s="132"/>
      <c r="G380" s="132"/>
      <c r="H380" s="132"/>
    </row>
    <row r="381" spans="1:8" x14ac:dyDescent="0.25">
      <c r="A381" s="72" t="s">
        <v>75</v>
      </c>
      <c r="B381" s="73">
        <v>0.75</v>
      </c>
      <c r="C381" s="77"/>
      <c r="D381" s="74">
        <v>0</v>
      </c>
      <c r="E381" s="132"/>
      <c r="F381" s="132"/>
      <c r="G381" s="132"/>
      <c r="H381" s="132"/>
    </row>
    <row r="382" spans="1:8" x14ac:dyDescent="0.25">
      <c r="A382" s="72" t="s">
        <v>76</v>
      </c>
      <c r="B382" s="73">
        <v>0.75</v>
      </c>
      <c r="C382" s="77"/>
      <c r="D382" s="74">
        <v>0</v>
      </c>
      <c r="E382" s="132"/>
      <c r="F382" s="132"/>
      <c r="G382" s="132"/>
      <c r="H382" s="132"/>
    </row>
    <row r="383" spans="1:8" x14ac:dyDescent="0.25">
      <c r="A383" s="72" t="s">
        <v>166</v>
      </c>
      <c r="B383" s="73">
        <v>0.5</v>
      </c>
      <c r="C383" s="77"/>
      <c r="D383" s="74">
        <v>0</v>
      </c>
      <c r="E383" s="132"/>
      <c r="F383" s="132"/>
      <c r="G383" s="132"/>
      <c r="H383" s="132"/>
    </row>
    <row r="384" spans="1:8" x14ac:dyDescent="0.25">
      <c r="A384" s="72" t="s">
        <v>155</v>
      </c>
      <c r="B384" s="73">
        <v>0.85</v>
      </c>
      <c r="C384" s="77"/>
      <c r="D384" s="74">
        <v>0</v>
      </c>
      <c r="E384" s="132"/>
      <c r="F384" s="132"/>
      <c r="G384" s="132"/>
      <c r="H384" s="132"/>
    </row>
    <row r="385" spans="1:8" x14ac:dyDescent="0.25">
      <c r="A385" s="72" t="s">
        <v>77</v>
      </c>
      <c r="B385" s="73">
        <v>1</v>
      </c>
      <c r="C385" s="77"/>
      <c r="D385" s="74">
        <v>0</v>
      </c>
      <c r="E385" s="132"/>
      <c r="F385" s="132"/>
      <c r="G385" s="132"/>
      <c r="H385" s="132"/>
    </row>
    <row r="386" spans="1:8" x14ac:dyDescent="0.25">
      <c r="A386" s="72" t="s">
        <v>167</v>
      </c>
      <c r="B386" s="73">
        <v>1</v>
      </c>
      <c r="C386" s="77"/>
      <c r="D386" s="74">
        <v>0</v>
      </c>
      <c r="E386" s="132"/>
      <c r="F386" s="132"/>
      <c r="G386" s="132"/>
      <c r="H386" s="132"/>
    </row>
    <row r="387" spans="1:8" x14ac:dyDescent="0.25">
      <c r="A387" s="72" t="s">
        <v>156</v>
      </c>
      <c r="B387" s="73">
        <v>0.02</v>
      </c>
      <c r="C387" s="77"/>
      <c r="D387" s="74">
        <v>0</v>
      </c>
      <c r="E387" s="132"/>
      <c r="F387" s="132"/>
      <c r="G387" s="132"/>
      <c r="H387" s="132"/>
    </row>
    <row r="388" spans="1:8" x14ac:dyDescent="0.25">
      <c r="A388" s="72" t="s">
        <v>157</v>
      </c>
      <c r="B388" s="73">
        <v>0.05</v>
      </c>
      <c r="C388" s="77"/>
      <c r="D388" s="74">
        <v>0</v>
      </c>
      <c r="E388" s="132"/>
      <c r="F388" s="132"/>
      <c r="G388" s="132"/>
      <c r="H388" s="132"/>
    </row>
    <row r="389" spans="1:8" x14ac:dyDescent="0.25">
      <c r="A389" s="75" t="s">
        <v>158</v>
      </c>
      <c r="B389" s="67"/>
      <c r="C389" s="76"/>
      <c r="D389" s="76"/>
      <c r="E389" s="132"/>
      <c r="F389" s="132"/>
      <c r="G389" s="132"/>
      <c r="H389" s="132"/>
    </row>
    <row r="390" spans="1:8" x14ac:dyDescent="0.25">
      <c r="A390" s="72" t="s">
        <v>168</v>
      </c>
      <c r="B390" s="73">
        <v>0.5</v>
      </c>
      <c r="C390" s="77">
        <v>1</v>
      </c>
      <c r="D390" s="74">
        <v>0.5</v>
      </c>
      <c r="E390" s="132"/>
      <c r="F390" s="132"/>
      <c r="G390" s="132"/>
      <c r="H390" s="132"/>
    </row>
    <row r="391" spans="1:8" x14ac:dyDescent="0.25">
      <c r="A391" s="72" t="s">
        <v>169</v>
      </c>
      <c r="B391" s="73">
        <v>0.75</v>
      </c>
      <c r="C391" s="77"/>
      <c r="D391" s="74">
        <v>0</v>
      </c>
      <c r="E391" s="132"/>
      <c r="F391" s="132"/>
      <c r="G391" s="132"/>
      <c r="H391" s="132"/>
    </row>
    <row r="392" spans="1:8" x14ac:dyDescent="0.25">
      <c r="A392" s="72" t="s">
        <v>82</v>
      </c>
      <c r="B392" s="73">
        <v>0.25</v>
      </c>
      <c r="C392" s="77">
        <v>1</v>
      </c>
      <c r="D392" s="74">
        <v>0.25</v>
      </c>
      <c r="E392" s="132"/>
      <c r="F392" s="132"/>
      <c r="G392" s="132"/>
      <c r="H392" s="132"/>
    </row>
    <row r="393" spans="1:8" x14ac:dyDescent="0.25">
      <c r="A393" s="72" t="s">
        <v>170</v>
      </c>
      <c r="B393" s="73">
        <v>0.5</v>
      </c>
      <c r="C393" s="77"/>
      <c r="D393" s="74">
        <v>0</v>
      </c>
      <c r="E393" s="132"/>
      <c r="F393" s="132"/>
      <c r="G393" s="132"/>
      <c r="H393" s="132"/>
    </row>
    <row r="394" spans="1:8" x14ac:dyDescent="0.25">
      <c r="A394" s="72" t="s">
        <v>83</v>
      </c>
      <c r="B394" s="73">
        <v>0.5</v>
      </c>
      <c r="C394" s="77"/>
      <c r="D394" s="74">
        <v>0</v>
      </c>
      <c r="E394" s="132"/>
      <c r="F394" s="132"/>
      <c r="G394" s="132"/>
      <c r="H394" s="132"/>
    </row>
    <row r="395" spans="1:8" x14ac:dyDescent="0.25">
      <c r="A395" s="72" t="s">
        <v>84</v>
      </c>
      <c r="B395" s="73">
        <v>0.75</v>
      </c>
      <c r="C395" s="77"/>
      <c r="D395" s="74">
        <v>0</v>
      </c>
      <c r="E395" s="132"/>
      <c r="F395" s="132"/>
      <c r="G395" s="132"/>
      <c r="H395" s="132"/>
    </row>
    <row r="396" spans="1:8" x14ac:dyDescent="0.25">
      <c r="A396" s="72" t="s">
        <v>85</v>
      </c>
      <c r="B396" s="73">
        <v>0.75</v>
      </c>
      <c r="C396" s="77">
        <v>5</v>
      </c>
      <c r="D396" s="74">
        <v>3.75</v>
      </c>
      <c r="E396" s="132"/>
      <c r="F396" s="132"/>
      <c r="G396" s="132"/>
      <c r="H396" s="132"/>
    </row>
    <row r="397" spans="1:8" x14ac:dyDescent="0.25">
      <c r="A397" s="72" t="s">
        <v>159</v>
      </c>
      <c r="B397" s="73">
        <v>0.85</v>
      </c>
      <c r="C397" s="77">
        <v>1</v>
      </c>
      <c r="D397" s="74">
        <v>0.85</v>
      </c>
      <c r="E397" s="132"/>
      <c r="F397" s="132"/>
      <c r="G397" s="132"/>
      <c r="H397" s="132"/>
    </row>
    <row r="398" spans="1:8" x14ac:dyDescent="0.25">
      <c r="A398" s="72" t="s">
        <v>86</v>
      </c>
      <c r="B398" s="73">
        <v>0.4</v>
      </c>
      <c r="C398" s="77">
        <v>2</v>
      </c>
      <c r="D398" s="74">
        <v>0.8</v>
      </c>
      <c r="E398" s="132"/>
      <c r="F398" s="132"/>
      <c r="G398" s="132"/>
      <c r="H398" s="132"/>
    </row>
    <row r="399" spans="1:8" x14ac:dyDescent="0.25">
      <c r="A399" s="72" t="s">
        <v>87</v>
      </c>
      <c r="B399" s="73">
        <v>0.25</v>
      </c>
      <c r="C399" s="77"/>
      <c r="D399" s="74">
        <v>0</v>
      </c>
      <c r="E399" s="132"/>
      <c r="F399" s="132"/>
      <c r="G399" s="132"/>
      <c r="H399" s="132"/>
    </row>
    <row r="400" spans="1:8" x14ac:dyDescent="0.25">
      <c r="A400" s="72" t="s">
        <v>95</v>
      </c>
      <c r="B400" s="73">
        <v>0.25</v>
      </c>
      <c r="C400" s="77"/>
      <c r="D400" s="74">
        <v>0</v>
      </c>
      <c r="E400" s="132"/>
      <c r="F400" s="132"/>
      <c r="G400" s="132"/>
      <c r="H400" s="132"/>
    </row>
    <row r="401" spans="1:8" x14ac:dyDescent="0.25">
      <c r="A401" s="72" t="s">
        <v>130</v>
      </c>
      <c r="B401" s="73">
        <v>0.02</v>
      </c>
      <c r="C401" s="77"/>
      <c r="D401" s="74">
        <v>0</v>
      </c>
      <c r="E401" s="132"/>
      <c r="F401" s="132"/>
      <c r="G401" s="132"/>
      <c r="H401" s="132"/>
    </row>
    <row r="402" spans="1:8" x14ac:dyDescent="0.25">
      <c r="A402" s="75" t="s">
        <v>89</v>
      </c>
      <c r="B402" s="67"/>
      <c r="C402" s="76"/>
      <c r="D402" s="76"/>
      <c r="E402" s="132"/>
      <c r="F402" s="132"/>
      <c r="G402" s="132"/>
      <c r="H402" s="132"/>
    </row>
    <row r="403" spans="1:8" x14ac:dyDescent="0.25">
      <c r="A403" s="72" t="s">
        <v>90</v>
      </c>
      <c r="B403" s="73">
        <v>0.1</v>
      </c>
      <c r="C403" s="77"/>
      <c r="D403" s="74">
        <v>0</v>
      </c>
      <c r="E403" s="132"/>
      <c r="F403" s="132"/>
      <c r="G403" s="132"/>
      <c r="H403" s="132"/>
    </row>
    <row r="404" spans="1:8" x14ac:dyDescent="0.25">
      <c r="A404" s="72" t="s">
        <v>91</v>
      </c>
      <c r="B404" s="73">
        <v>0.2</v>
      </c>
      <c r="C404" s="77"/>
      <c r="D404" s="74">
        <v>0</v>
      </c>
      <c r="E404" s="132"/>
      <c r="F404" s="132"/>
      <c r="G404" s="132"/>
      <c r="H404" s="132"/>
    </row>
    <row r="405" spans="1:8" x14ac:dyDescent="0.25">
      <c r="A405" s="72" t="s">
        <v>160</v>
      </c>
      <c r="B405" s="73">
        <v>0.5</v>
      </c>
      <c r="C405" s="77"/>
      <c r="D405" s="74">
        <v>0</v>
      </c>
      <c r="E405" s="132"/>
      <c r="F405" s="132"/>
      <c r="G405" s="132"/>
      <c r="H405" s="132"/>
    </row>
    <row r="406" spans="1:8" x14ac:dyDescent="0.25">
      <c r="A406" s="72" t="s">
        <v>161</v>
      </c>
      <c r="B406" s="73">
        <v>0.5</v>
      </c>
      <c r="C406" s="77"/>
      <c r="D406" s="74">
        <v>0</v>
      </c>
      <c r="E406" s="132"/>
      <c r="F406" s="132"/>
      <c r="G406" s="132"/>
      <c r="H406" s="132"/>
    </row>
    <row r="407" spans="1:8" x14ac:dyDescent="0.25">
      <c r="A407" s="72" t="s">
        <v>162</v>
      </c>
      <c r="B407" s="73">
        <v>0.8</v>
      </c>
      <c r="C407" s="77"/>
      <c r="D407" s="74">
        <v>0</v>
      </c>
      <c r="E407" s="132"/>
      <c r="F407" s="132"/>
      <c r="G407" s="132"/>
      <c r="H407" s="132"/>
    </row>
    <row r="408" spans="1:8" x14ac:dyDescent="0.25">
      <c r="A408" s="75" t="s">
        <v>163</v>
      </c>
      <c r="B408" s="67"/>
      <c r="C408" s="76"/>
      <c r="D408" s="76"/>
      <c r="E408" s="132"/>
      <c r="F408" s="132"/>
      <c r="G408" s="132"/>
      <c r="H408" s="132"/>
    </row>
    <row r="409" spans="1:8" x14ac:dyDescent="0.25">
      <c r="A409" s="72" t="s">
        <v>171</v>
      </c>
      <c r="B409" s="73">
        <v>0.5</v>
      </c>
      <c r="C409" s="77"/>
      <c r="D409" s="74">
        <v>0</v>
      </c>
      <c r="E409" s="132"/>
      <c r="F409" s="132"/>
      <c r="G409" s="132"/>
      <c r="H409" s="132"/>
    </row>
    <row r="410" spans="1:8" x14ac:dyDescent="0.25">
      <c r="A410" s="72" t="s">
        <v>172</v>
      </c>
      <c r="B410" s="73">
        <v>0.75</v>
      </c>
      <c r="C410" s="77"/>
      <c r="D410" s="74">
        <v>0</v>
      </c>
      <c r="E410" s="132"/>
      <c r="F410" s="132"/>
      <c r="G410" s="132"/>
      <c r="H410" s="132"/>
    </row>
    <row r="411" spans="1:8" x14ac:dyDescent="0.25">
      <c r="A411" s="72" t="s">
        <v>113</v>
      </c>
      <c r="B411" s="73">
        <v>0.5</v>
      </c>
      <c r="C411" s="77"/>
      <c r="D411" s="74">
        <v>0</v>
      </c>
      <c r="E411" s="132"/>
      <c r="F411" s="132"/>
      <c r="G411" s="132"/>
      <c r="H411" s="132"/>
    </row>
    <row r="412" spans="1:8" x14ac:dyDescent="0.25">
      <c r="A412" s="72" t="s">
        <v>164</v>
      </c>
      <c r="B412" s="73">
        <v>0.75</v>
      </c>
      <c r="C412" s="77"/>
      <c r="D412" s="74">
        <v>0</v>
      </c>
      <c r="E412" s="132"/>
      <c r="F412" s="132"/>
      <c r="G412" s="132"/>
      <c r="H412" s="132"/>
    </row>
    <row r="413" spans="1:8" x14ac:dyDescent="0.25">
      <c r="A413" s="72" t="s">
        <v>114</v>
      </c>
      <c r="B413" s="73">
        <v>1</v>
      </c>
      <c r="C413" s="77"/>
      <c r="D413" s="74">
        <v>0</v>
      </c>
      <c r="E413" s="132"/>
      <c r="F413" s="132"/>
      <c r="G413" s="132"/>
      <c r="H413" s="132"/>
    </row>
    <row r="414" spans="1:8" x14ac:dyDescent="0.25">
      <c r="A414" s="72" t="s">
        <v>115</v>
      </c>
      <c r="B414" s="73">
        <v>2.5</v>
      </c>
      <c r="C414" s="77"/>
      <c r="D414" s="74">
        <v>0</v>
      </c>
      <c r="E414" s="132"/>
      <c r="F414" s="132"/>
      <c r="G414" s="132"/>
      <c r="H414" s="132"/>
    </row>
    <row r="415" spans="1:8" x14ac:dyDescent="0.25">
      <c r="A415" s="72" t="s">
        <v>165</v>
      </c>
      <c r="B415" s="73">
        <v>2.5</v>
      </c>
      <c r="C415" s="77"/>
      <c r="D415" s="74">
        <v>0</v>
      </c>
      <c r="E415" s="132"/>
      <c r="F415" s="132"/>
      <c r="G415" s="132"/>
      <c r="H415" s="132"/>
    </row>
    <row r="416" spans="1:8" x14ac:dyDescent="0.25">
      <c r="A416" s="75" t="s">
        <v>97</v>
      </c>
      <c r="B416" s="67"/>
      <c r="C416" s="76"/>
      <c r="D416" s="76"/>
      <c r="E416" s="132"/>
      <c r="F416" s="132"/>
      <c r="G416" s="132"/>
      <c r="H416" s="132"/>
    </row>
    <row r="417" spans="1:8" x14ac:dyDescent="0.25">
      <c r="A417" s="72" t="s">
        <v>98</v>
      </c>
      <c r="B417" s="73">
        <v>0.5</v>
      </c>
      <c r="C417" s="77"/>
      <c r="D417" s="74">
        <v>0</v>
      </c>
      <c r="E417" s="132"/>
      <c r="F417" s="132"/>
      <c r="G417" s="132"/>
      <c r="H417" s="132"/>
    </row>
    <row r="418" spans="1:8" x14ac:dyDescent="0.25">
      <c r="A418" s="72" t="s">
        <v>99</v>
      </c>
      <c r="B418" s="73">
        <v>2</v>
      </c>
      <c r="C418" s="77"/>
      <c r="D418" s="74">
        <v>0</v>
      </c>
      <c r="E418" s="132"/>
      <c r="F418" s="132"/>
      <c r="G418" s="132"/>
      <c r="H418" s="132"/>
    </row>
    <row r="419" spans="1:8" x14ac:dyDescent="0.25">
      <c r="A419" s="72" t="s">
        <v>196</v>
      </c>
      <c r="B419" s="73">
        <v>0.1</v>
      </c>
      <c r="C419" s="77"/>
      <c r="D419" s="74">
        <v>0</v>
      </c>
      <c r="E419" s="132"/>
      <c r="F419" s="132"/>
      <c r="G419" s="132"/>
      <c r="H419" s="132"/>
    </row>
    <row r="420" spans="1:8" x14ac:dyDescent="0.25">
      <c r="A420" s="132"/>
      <c r="B420" s="132"/>
      <c r="C420" s="132"/>
      <c r="D420" s="68">
        <v>13.25</v>
      </c>
      <c r="E420" s="132"/>
      <c r="F420" s="132"/>
      <c r="G420" s="132"/>
      <c r="H420" s="132"/>
    </row>
    <row r="421" spans="1:8" x14ac:dyDescent="0.25">
      <c r="A421" s="132"/>
      <c r="B421" s="132"/>
      <c r="C421" s="132" t="s">
        <v>198</v>
      </c>
      <c r="D421" s="69">
        <v>1726</v>
      </c>
      <c r="E421" s="132"/>
      <c r="F421" s="132"/>
      <c r="G421" s="132"/>
      <c r="H421" s="132"/>
    </row>
    <row r="422" spans="1:8" x14ac:dyDescent="0.25">
      <c r="A422" s="132"/>
      <c r="B422" s="132"/>
      <c r="C422" s="132" t="s">
        <v>199</v>
      </c>
      <c r="D422" s="132">
        <f>D420/D421</f>
        <v>7.6767091541135573E-3</v>
      </c>
      <c r="E422" s="132"/>
      <c r="F422" s="132"/>
      <c r="G422" s="132"/>
      <c r="H422" s="132"/>
    </row>
    <row r="423" spans="1:8" x14ac:dyDescent="0.25">
      <c r="A423" s="132"/>
      <c r="B423" s="132"/>
      <c r="C423" s="132" t="s">
        <v>213</v>
      </c>
      <c r="D423" s="132" t="s">
        <v>253</v>
      </c>
      <c r="E423" s="132"/>
      <c r="F423" s="132"/>
      <c r="G423" s="132"/>
      <c r="H423" s="132"/>
    </row>
    <row r="424" spans="1:8" x14ac:dyDescent="0.25">
      <c r="A424" s="132"/>
      <c r="B424" s="132"/>
      <c r="C424" s="132"/>
      <c r="D424" s="132"/>
      <c r="E424" s="132"/>
      <c r="F424" s="132"/>
      <c r="G424" s="132"/>
      <c r="H424" s="132"/>
    </row>
    <row r="425" spans="1:8" x14ac:dyDescent="0.25">
      <c r="A425" s="139" t="s">
        <v>252</v>
      </c>
      <c r="B425" s="139"/>
      <c r="C425" s="139"/>
      <c r="D425" s="139"/>
      <c r="E425" s="132"/>
      <c r="F425" s="132"/>
      <c r="G425" s="132"/>
      <c r="H425" s="132"/>
    </row>
    <row r="426" spans="1:8" x14ac:dyDescent="0.25">
      <c r="A426" s="75" t="s">
        <v>131</v>
      </c>
      <c r="B426" s="67"/>
      <c r="C426" s="76"/>
      <c r="D426" s="76"/>
      <c r="E426" s="132"/>
      <c r="F426" s="132"/>
      <c r="G426" s="132"/>
      <c r="H426" s="132"/>
    </row>
    <row r="427" spans="1:8" x14ac:dyDescent="0.25">
      <c r="A427" s="72" t="s">
        <v>140</v>
      </c>
      <c r="B427" s="73">
        <v>0.1</v>
      </c>
      <c r="C427" s="77"/>
      <c r="D427" s="74">
        <f>B427*C427</f>
        <v>0</v>
      </c>
      <c r="E427" s="132"/>
      <c r="F427" s="132"/>
      <c r="G427" s="132"/>
      <c r="H427" s="132"/>
    </row>
    <row r="428" spans="1:8" x14ac:dyDescent="0.25">
      <c r="A428" s="72" t="s">
        <v>141</v>
      </c>
      <c r="B428" s="73">
        <v>0.25</v>
      </c>
      <c r="C428" s="77"/>
      <c r="D428" s="74">
        <f>B428*C428</f>
        <v>0</v>
      </c>
      <c r="E428" s="132"/>
      <c r="F428" s="132"/>
      <c r="G428" s="132"/>
      <c r="H428" s="132"/>
    </row>
    <row r="429" spans="1:8" x14ac:dyDescent="0.25">
      <c r="A429" s="72" t="s">
        <v>142</v>
      </c>
      <c r="B429" s="73">
        <v>0.25</v>
      </c>
      <c r="C429" s="77"/>
      <c r="D429" s="74">
        <f>B429*C429</f>
        <v>0</v>
      </c>
      <c r="E429" s="132"/>
      <c r="F429" s="132"/>
      <c r="G429" s="132"/>
      <c r="H429" s="132"/>
    </row>
    <row r="430" spans="1:8" x14ac:dyDescent="0.25">
      <c r="A430" s="72" t="s">
        <v>93</v>
      </c>
      <c r="B430" s="73">
        <v>0.25</v>
      </c>
      <c r="C430" s="77"/>
      <c r="D430" s="74">
        <f>B430*C430</f>
        <v>0</v>
      </c>
      <c r="E430" s="132"/>
      <c r="F430" s="132"/>
      <c r="G430" s="132"/>
      <c r="H430" s="132"/>
    </row>
    <row r="431" spans="1:8" x14ac:dyDescent="0.25">
      <c r="A431" s="72" t="s">
        <v>94</v>
      </c>
      <c r="B431" s="73">
        <v>0.3</v>
      </c>
      <c r="C431" s="77"/>
      <c r="D431" s="74">
        <f>B431*C431</f>
        <v>0</v>
      </c>
      <c r="E431" s="132"/>
      <c r="F431" s="132"/>
      <c r="G431" s="132"/>
      <c r="H431" s="132"/>
    </row>
    <row r="432" spans="1:8" x14ac:dyDescent="0.25">
      <c r="A432" s="64" t="s">
        <v>58</v>
      </c>
      <c r="B432" s="65"/>
      <c r="C432" s="66"/>
      <c r="D432" s="66"/>
      <c r="E432" s="132"/>
      <c r="F432" s="132"/>
      <c r="G432" s="132"/>
      <c r="H432" s="132"/>
    </row>
    <row r="433" spans="1:8" x14ac:dyDescent="0.25">
      <c r="A433" s="72" t="s">
        <v>206</v>
      </c>
      <c r="B433" s="73">
        <v>0.25</v>
      </c>
      <c r="C433" s="77"/>
      <c r="D433" s="74">
        <f>B433*C433</f>
        <v>0</v>
      </c>
      <c r="E433" s="132"/>
      <c r="F433" s="132"/>
      <c r="G433" s="132"/>
      <c r="H433" s="132"/>
    </row>
    <row r="434" spans="1:8" x14ac:dyDescent="0.25">
      <c r="A434" s="72" t="s">
        <v>59</v>
      </c>
      <c r="B434" s="73">
        <v>0.05</v>
      </c>
      <c r="C434" s="77"/>
      <c r="D434" s="74">
        <f>B434*C434</f>
        <v>0</v>
      </c>
      <c r="E434" s="132"/>
      <c r="F434" s="132"/>
      <c r="G434" s="132"/>
      <c r="H434" s="132"/>
    </row>
    <row r="435" spans="1:8" x14ac:dyDescent="0.25">
      <c r="A435" s="72" t="s">
        <v>60</v>
      </c>
      <c r="B435" s="73">
        <v>0.05</v>
      </c>
      <c r="C435" s="77"/>
      <c r="D435" s="74">
        <f t="shared" ref="D435:D441" si="29">B435*C435</f>
        <v>0</v>
      </c>
      <c r="E435" s="132"/>
      <c r="F435" s="132"/>
      <c r="G435" s="132"/>
      <c r="H435" s="132"/>
    </row>
    <row r="436" spans="1:8" x14ac:dyDescent="0.25">
      <c r="A436" s="72" t="s">
        <v>62</v>
      </c>
      <c r="B436" s="73">
        <v>0.1</v>
      </c>
      <c r="C436" s="77">
        <v>2</v>
      </c>
      <c r="D436" s="74">
        <f t="shared" si="29"/>
        <v>0.2</v>
      </c>
      <c r="E436" s="132"/>
      <c r="F436" s="132"/>
      <c r="G436" s="132"/>
      <c r="H436" s="132"/>
    </row>
    <row r="437" spans="1:8" x14ac:dyDescent="0.25">
      <c r="A437" s="72" t="s">
        <v>66</v>
      </c>
      <c r="B437" s="73">
        <v>0.2</v>
      </c>
      <c r="C437" s="77">
        <v>9</v>
      </c>
      <c r="D437" s="74">
        <f t="shared" si="29"/>
        <v>1.8</v>
      </c>
      <c r="E437" s="132"/>
      <c r="F437" s="132"/>
      <c r="G437" s="132"/>
      <c r="H437" s="132"/>
    </row>
    <row r="438" spans="1:8" x14ac:dyDescent="0.25">
      <c r="A438" s="72" t="s">
        <v>67</v>
      </c>
      <c r="B438" s="73">
        <v>0.25</v>
      </c>
      <c r="C438" s="77">
        <v>1</v>
      </c>
      <c r="D438" s="74">
        <f t="shared" si="29"/>
        <v>0.25</v>
      </c>
      <c r="E438" s="132"/>
      <c r="F438" s="132"/>
      <c r="G438" s="132"/>
      <c r="H438" s="132"/>
    </row>
    <row r="439" spans="1:8" x14ac:dyDescent="0.25">
      <c r="A439" s="72" t="s">
        <v>69</v>
      </c>
      <c r="B439" s="73">
        <v>0.5</v>
      </c>
      <c r="C439" s="77"/>
      <c r="D439" s="74">
        <f t="shared" si="29"/>
        <v>0</v>
      </c>
      <c r="E439" s="132"/>
      <c r="F439" s="132"/>
      <c r="G439" s="132"/>
      <c r="H439" s="132"/>
    </row>
    <row r="440" spans="1:8" x14ac:dyDescent="0.25">
      <c r="A440" s="72" t="s">
        <v>70</v>
      </c>
      <c r="B440" s="73">
        <v>0.75</v>
      </c>
      <c r="C440" s="77"/>
      <c r="D440" s="74">
        <f t="shared" si="29"/>
        <v>0</v>
      </c>
      <c r="E440" s="132"/>
      <c r="F440" s="132"/>
      <c r="G440" s="132"/>
      <c r="H440" s="132"/>
    </row>
    <row r="441" spans="1:8" x14ac:dyDescent="0.25">
      <c r="A441" s="72" t="s">
        <v>153</v>
      </c>
      <c r="B441" s="73">
        <v>0.5</v>
      </c>
      <c r="C441" s="77"/>
      <c r="D441" s="74">
        <f t="shared" si="29"/>
        <v>0</v>
      </c>
      <c r="E441" s="132"/>
      <c r="F441" s="132"/>
      <c r="G441" s="132"/>
      <c r="H441" s="132"/>
    </row>
    <row r="442" spans="1:8" x14ac:dyDescent="0.25">
      <c r="A442" s="75" t="s">
        <v>73</v>
      </c>
      <c r="B442" s="67"/>
      <c r="C442" s="76"/>
      <c r="D442" s="76"/>
      <c r="E442" s="132"/>
      <c r="F442" s="132"/>
      <c r="G442" s="132"/>
      <c r="H442" s="132"/>
    </row>
    <row r="443" spans="1:8" x14ac:dyDescent="0.25">
      <c r="A443" s="72" t="s">
        <v>74</v>
      </c>
      <c r="B443" s="73">
        <v>0.5</v>
      </c>
      <c r="C443" s="77">
        <v>8</v>
      </c>
      <c r="D443" s="74">
        <f t="shared" ref="D443:D448" si="30">B443*C443</f>
        <v>4</v>
      </c>
      <c r="E443" s="132"/>
      <c r="F443" s="132"/>
      <c r="G443" s="132"/>
      <c r="H443" s="132"/>
    </row>
    <row r="444" spans="1:8" x14ac:dyDescent="0.25">
      <c r="A444" s="72" t="s">
        <v>75</v>
      </c>
      <c r="B444" s="73">
        <v>0.5</v>
      </c>
      <c r="C444" s="77">
        <v>1</v>
      </c>
      <c r="D444" s="74">
        <f t="shared" si="30"/>
        <v>0.5</v>
      </c>
      <c r="E444" s="132"/>
      <c r="F444" s="132"/>
      <c r="G444" s="132"/>
      <c r="H444" s="132"/>
    </row>
    <row r="445" spans="1:8" x14ac:dyDescent="0.25">
      <c r="A445" s="72" t="s">
        <v>76</v>
      </c>
      <c r="B445" s="73">
        <v>0.5</v>
      </c>
      <c r="C445" s="77"/>
      <c r="D445" s="74">
        <f t="shared" si="30"/>
        <v>0</v>
      </c>
      <c r="E445" s="132"/>
      <c r="F445" s="132"/>
      <c r="G445" s="132"/>
      <c r="H445" s="132"/>
    </row>
    <row r="446" spans="1:8" x14ac:dyDescent="0.25">
      <c r="A446" s="72" t="s">
        <v>156</v>
      </c>
      <c r="B446" s="73">
        <v>0.01</v>
      </c>
      <c r="C446" s="77"/>
      <c r="D446" s="74">
        <f t="shared" si="30"/>
        <v>0</v>
      </c>
      <c r="E446" s="132"/>
      <c r="F446" s="132"/>
      <c r="G446" s="132"/>
      <c r="H446" s="132"/>
    </row>
    <row r="447" spans="1:8" x14ac:dyDescent="0.25">
      <c r="A447" s="72" t="s">
        <v>157</v>
      </c>
      <c r="B447" s="73">
        <v>0.02</v>
      </c>
      <c r="C447" s="77"/>
      <c r="D447" s="74">
        <f t="shared" si="30"/>
        <v>0</v>
      </c>
      <c r="E447" s="132"/>
      <c r="F447" s="132"/>
      <c r="G447" s="132"/>
      <c r="H447" s="132"/>
    </row>
    <row r="448" spans="1:8" x14ac:dyDescent="0.25">
      <c r="A448" s="72" t="s">
        <v>207</v>
      </c>
      <c r="B448" s="73">
        <v>0.04</v>
      </c>
      <c r="C448" s="77"/>
      <c r="D448" s="74">
        <f t="shared" si="30"/>
        <v>0</v>
      </c>
      <c r="E448" s="132"/>
      <c r="F448" s="132"/>
      <c r="G448" s="132"/>
      <c r="H448" s="132"/>
    </row>
    <row r="449" spans="1:8" x14ac:dyDescent="0.25">
      <c r="A449" s="75" t="s">
        <v>158</v>
      </c>
      <c r="B449" s="67"/>
      <c r="C449" s="76" t="s">
        <v>212</v>
      </c>
      <c r="D449" s="76"/>
      <c r="E449" s="132"/>
      <c r="F449" s="132"/>
      <c r="G449" s="132"/>
      <c r="H449" s="132"/>
    </row>
    <row r="450" spans="1:8" x14ac:dyDescent="0.25">
      <c r="A450" s="72" t="s">
        <v>208</v>
      </c>
      <c r="B450" s="73">
        <v>0.15</v>
      </c>
      <c r="C450" s="77"/>
      <c r="D450" s="74">
        <f t="shared" ref="D450:D459" si="31">B450*C450</f>
        <v>0</v>
      </c>
      <c r="E450" s="132"/>
      <c r="F450" s="132"/>
      <c r="G450" s="132"/>
      <c r="H450" s="132"/>
    </row>
    <row r="451" spans="1:8" x14ac:dyDescent="0.25">
      <c r="A451" s="72" t="s">
        <v>170</v>
      </c>
      <c r="B451" s="73">
        <v>0.1</v>
      </c>
      <c r="C451" s="77">
        <v>1</v>
      </c>
      <c r="D451" s="74">
        <f t="shared" si="31"/>
        <v>0.1</v>
      </c>
      <c r="E451" s="132"/>
      <c r="F451" s="132"/>
      <c r="G451" s="132"/>
      <c r="H451" s="132"/>
    </row>
    <row r="452" spans="1:8" x14ac:dyDescent="0.25">
      <c r="A452" s="72" t="s">
        <v>83</v>
      </c>
      <c r="B452" s="73">
        <v>0.15</v>
      </c>
      <c r="C452" s="77"/>
      <c r="D452" s="74">
        <f t="shared" si="31"/>
        <v>0</v>
      </c>
      <c r="E452" s="132"/>
      <c r="F452" s="132"/>
      <c r="G452" s="132"/>
      <c r="H452" s="132"/>
    </row>
    <row r="453" spans="1:8" x14ac:dyDescent="0.25">
      <c r="A453" s="72" t="s">
        <v>84</v>
      </c>
      <c r="B453" s="73">
        <v>0.25</v>
      </c>
      <c r="C453" s="77"/>
      <c r="D453" s="74">
        <f t="shared" si="31"/>
        <v>0</v>
      </c>
      <c r="E453" s="132"/>
      <c r="F453" s="132"/>
      <c r="G453" s="132"/>
      <c r="H453" s="132"/>
    </row>
    <row r="454" spans="1:8" x14ac:dyDescent="0.25">
      <c r="A454" s="72" t="s">
        <v>85</v>
      </c>
      <c r="B454" s="73">
        <v>0.25</v>
      </c>
      <c r="C454" s="77"/>
      <c r="D454" s="74">
        <f t="shared" si="31"/>
        <v>0</v>
      </c>
      <c r="E454" s="132"/>
      <c r="F454" s="132"/>
      <c r="G454" s="132"/>
      <c r="H454" s="132"/>
    </row>
    <row r="455" spans="1:8" x14ac:dyDescent="0.25">
      <c r="A455" s="72" t="s">
        <v>159</v>
      </c>
      <c r="B455" s="73">
        <v>0.25</v>
      </c>
      <c r="C455" s="77"/>
      <c r="D455" s="74">
        <f t="shared" si="31"/>
        <v>0</v>
      </c>
      <c r="E455" s="132"/>
      <c r="F455" s="132"/>
      <c r="G455" s="132"/>
      <c r="H455" s="132"/>
    </row>
    <row r="456" spans="1:8" x14ac:dyDescent="0.25">
      <c r="A456" s="72" t="s">
        <v>86</v>
      </c>
      <c r="B456" s="73">
        <v>0.25</v>
      </c>
      <c r="C456" s="77">
        <v>12</v>
      </c>
      <c r="D456" s="74">
        <f t="shared" si="31"/>
        <v>3</v>
      </c>
      <c r="E456" s="132"/>
      <c r="F456" s="132"/>
      <c r="G456" s="132"/>
      <c r="H456" s="132"/>
    </row>
    <row r="457" spans="1:8" x14ac:dyDescent="0.25">
      <c r="A457" s="72" t="s">
        <v>87</v>
      </c>
      <c r="B457" s="73">
        <v>0.1</v>
      </c>
      <c r="C457" s="77"/>
      <c r="D457" s="74">
        <f t="shared" si="31"/>
        <v>0</v>
      </c>
      <c r="E457" s="132"/>
      <c r="F457" s="132"/>
      <c r="G457" s="132"/>
      <c r="H457" s="132"/>
    </row>
    <row r="458" spans="1:8" x14ac:dyDescent="0.25">
      <c r="A458" s="72" t="s">
        <v>95</v>
      </c>
      <c r="B458" s="73">
        <v>0.05</v>
      </c>
      <c r="C458" s="77"/>
      <c r="D458" s="74">
        <f t="shared" si="31"/>
        <v>0</v>
      </c>
      <c r="E458" s="132"/>
      <c r="F458" s="132"/>
      <c r="G458" s="132"/>
      <c r="H458" s="132"/>
    </row>
    <row r="459" spans="1:8" x14ac:dyDescent="0.25">
      <c r="A459" s="72" t="s">
        <v>130</v>
      </c>
      <c r="B459" s="73">
        <v>0.01</v>
      </c>
      <c r="C459" s="77"/>
      <c r="D459" s="74">
        <f t="shared" si="31"/>
        <v>0</v>
      </c>
      <c r="E459" s="132"/>
      <c r="F459" s="132"/>
      <c r="G459" s="132"/>
      <c r="H459" s="132"/>
    </row>
    <row r="460" spans="1:8" x14ac:dyDescent="0.25">
      <c r="A460" s="75" t="s">
        <v>89</v>
      </c>
      <c r="B460" s="67"/>
      <c r="C460" s="76"/>
      <c r="D460" s="76"/>
      <c r="E460" s="132"/>
      <c r="F460" s="132"/>
      <c r="G460" s="132"/>
      <c r="H460" s="132"/>
    </row>
    <row r="461" spans="1:8" x14ac:dyDescent="0.25">
      <c r="A461" s="72" t="s">
        <v>90</v>
      </c>
      <c r="B461" s="73">
        <v>0.05</v>
      </c>
      <c r="C461" s="77"/>
      <c r="D461" s="74">
        <f>B461*C461</f>
        <v>0</v>
      </c>
      <c r="E461" s="132"/>
      <c r="F461" s="132"/>
      <c r="G461" s="132"/>
      <c r="H461" s="132"/>
    </row>
    <row r="462" spans="1:8" x14ac:dyDescent="0.25">
      <c r="A462" s="72" t="s">
        <v>91</v>
      </c>
      <c r="B462" s="73">
        <v>0.1</v>
      </c>
      <c r="C462" s="77"/>
      <c r="D462" s="74">
        <f>B462*C462</f>
        <v>0</v>
      </c>
      <c r="E462" s="132"/>
      <c r="F462" s="132"/>
      <c r="G462" s="132"/>
      <c r="H462" s="132"/>
    </row>
    <row r="463" spans="1:8" x14ac:dyDescent="0.25">
      <c r="A463" s="75" t="s">
        <v>163</v>
      </c>
      <c r="B463" s="67"/>
      <c r="C463" s="76"/>
      <c r="D463" s="76"/>
      <c r="E463" s="132"/>
      <c r="F463" s="132"/>
      <c r="G463" s="132"/>
      <c r="H463" s="132"/>
    </row>
    <row r="464" spans="1:8" x14ac:dyDescent="0.25">
      <c r="A464" s="72" t="s">
        <v>113</v>
      </c>
      <c r="B464" s="73">
        <v>0.25</v>
      </c>
      <c r="C464" s="77"/>
      <c r="D464" s="74">
        <f>B464*C464</f>
        <v>0</v>
      </c>
      <c r="E464" s="132"/>
      <c r="F464" s="132"/>
      <c r="G464" s="132"/>
      <c r="H464" s="132"/>
    </row>
    <row r="465" spans="1:8" x14ac:dyDescent="0.25">
      <c r="A465" s="75" t="s">
        <v>97</v>
      </c>
      <c r="B465" s="67"/>
      <c r="C465" s="76"/>
      <c r="D465" s="76"/>
      <c r="E465" s="132"/>
      <c r="F465" s="132"/>
      <c r="G465" s="132"/>
      <c r="H465" s="132"/>
    </row>
    <row r="466" spans="1:8" x14ac:dyDescent="0.25">
      <c r="A466" s="72" t="s">
        <v>204</v>
      </c>
      <c r="B466" s="73">
        <v>0.2</v>
      </c>
      <c r="C466" s="77"/>
      <c r="D466" s="74">
        <f>B466*C466</f>
        <v>0</v>
      </c>
      <c r="E466" s="132"/>
      <c r="F466" s="132"/>
      <c r="G466" s="132"/>
      <c r="H466" s="132"/>
    </row>
    <row r="467" spans="1:8" x14ac:dyDescent="0.25">
      <c r="A467" s="72" t="s">
        <v>169</v>
      </c>
      <c r="B467" s="73">
        <v>0.75</v>
      </c>
      <c r="C467" s="77"/>
      <c r="D467" s="74">
        <f>B467*C467</f>
        <v>0</v>
      </c>
      <c r="E467" s="132"/>
      <c r="F467" s="132"/>
      <c r="G467" s="132"/>
      <c r="H467" s="132"/>
    </row>
    <row r="468" spans="1:8" x14ac:dyDescent="0.25">
      <c r="A468" s="72" t="s">
        <v>180</v>
      </c>
      <c r="B468" s="73">
        <v>0.7</v>
      </c>
      <c r="C468" s="77"/>
      <c r="D468" s="74">
        <f>B468*C468</f>
        <v>0</v>
      </c>
      <c r="E468" s="132"/>
      <c r="F468" s="132"/>
      <c r="G468" s="132"/>
      <c r="H468" s="132"/>
    </row>
    <row r="469" spans="1:8" x14ac:dyDescent="0.25">
      <c r="A469" s="72" t="s">
        <v>159</v>
      </c>
      <c r="B469" s="73">
        <v>1</v>
      </c>
      <c r="C469" s="77"/>
      <c r="D469" s="74">
        <f>B469*C469</f>
        <v>0</v>
      </c>
      <c r="E469" s="132"/>
      <c r="F469" s="132"/>
      <c r="G469" s="132"/>
      <c r="H469" s="132"/>
    </row>
    <row r="470" spans="1:8" x14ac:dyDescent="0.25">
      <c r="A470" s="60"/>
      <c r="B470" s="61"/>
      <c r="C470" s="62"/>
      <c r="D470" s="62"/>
      <c r="E470" s="132"/>
      <c r="F470" s="132"/>
      <c r="G470" s="132"/>
      <c r="H470" s="132"/>
    </row>
    <row r="471" spans="1:8" x14ac:dyDescent="0.25">
      <c r="A471" s="91"/>
      <c r="B471" s="91"/>
      <c r="C471" s="91"/>
      <c r="D471" s="57">
        <f>SUM(D427:D469)</f>
        <v>9.85</v>
      </c>
      <c r="E471" s="132"/>
      <c r="F471" s="132"/>
      <c r="G471" s="132"/>
      <c r="H471" s="132"/>
    </row>
    <row r="472" spans="1:8" x14ac:dyDescent="0.25">
      <c r="A472" s="91"/>
      <c r="B472" s="91"/>
      <c r="C472" s="91" t="s">
        <v>198</v>
      </c>
      <c r="D472" s="58">
        <v>1829</v>
      </c>
      <c r="E472" s="132"/>
      <c r="F472" s="132"/>
      <c r="G472" s="132"/>
      <c r="H472" s="132"/>
    </row>
    <row r="473" spans="1:8" x14ac:dyDescent="0.25">
      <c r="A473" s="91"/>
      <c r="B473" s="91"/>
      <c r="C473" s="91" t="s">
        <v>199</v>
      </c>
      <c r="D473" s="91">
        <f>D471/D472</f>
        <v>5.3854565336249318E-3</v>
      </c>
      <c r="E473" s="132"/>
      <c r="F473" s="132"/>
      <c r="G473" s="132"/>
      <c r="H473" s="132"/>
    </row>
    <row r="474" spans="1:8" x14ac:dyDescent="0.25">
      <c r="A474" s="91"/>
      <c r="B474" s="91"/>
      <c r="C474" s="91" t="s">
        <v>104</v>
      </c>
      <c r="D474" s="91" t="s">
        <v>254</v>
      </c>
      <c r="E474" s="132"/>
      <c r="F474" s="132"/>
      <c r="G474" s="132"/>
      <c r="H474" s="132"/>
    </row>
    <row r="475" spans="1:8" x14ac:dyDescent="0.25">
      <c r="A475" s="91"/>
      <c r="B475" s="91"/>
      <c r="C475" s="91" t="s">
        <v>105</v>
      </c>
      <c r="D475" s="63" t="s">
        <v>209</v>
      </c>
      <c r="E475" s="132"/>
      <c r="F475" s="132"/>
      <c r="G475" s="132"/>
      <c r="H475" s="132"/>
    </row>
    <row r="476" spans="1:8" x14ac:dyDescent="0.25">
      <c r="A476" s="132"/>
      <c r="B476" s="132"/>
      <c r="C476" s="132"/>
      <c r="D476" s="132"/>
      <c r="E476" s="132"/>
      <c r="F476" s="132"/>
      <c r="G476" s="132"/>
      <c r="H476" s="132"/>
    </row>
    <row r="477" spans="1:8" x14ac:dyDescent="0.25">
      <c r="A477" s="132"/>
      <c r="B477" s="132"/>
      <c r="C477" s="132"/>
      <c r="D477" s="132"/>
      <c r="E477" s="132"/>
      <c r="F477" s="132"/>
      <c r="G477" s="132"/>
      <c r="H477" s="132"/>
    </row>
    <row r="478" spans="1:8" x14ac:dyDescent="0.25">
      <c r="A478" s="132"/>
      <c r="B478" s="132"/>
      <c r="C478" s="132"/>
      <c r="D478" s="132"/>
      <c r="E478" s="132"/>
      <c r="F478" s="132"/>
      <c r="G478" s="132"/>
      <c r="H478" s="132"/>
    </row>
    <row r="479" spans="1:8" x14ac:dyDescent="0.25">
      <c r="A479" s="132"/>
      <c r="B479" s="132"/>
      <c r="C479" s="132"/>
      <c r="D479" s="132"/>
      <c r="E479" s="132"/>
      <c r="F479" s="132"/>
      <c r="G479" s="132"/>
      <c r="H479" s="132"/>
    </row>
    <row r="480" spans="1:8" x14ac:dyDescent="0.25">
      <c r="A480" s="132"/>
      <c r="B480" s="132"/>
      <c r="C480" s="132"/>
      <c r="D480" s="132"/>
      <c r="E480" s="132"/>
      <c r="F480" s="132"/>
      <c r="G480" s="132"/>
      <c r="H480" s="132"/>
    </row>
    <row r="481" spans="1:8" x14ac:dyDescent="0.25">
      <c r="A481" s="132"/>
      <c r="B481" s="132"/>
      <c r="C481" s="132"/>
      <c r="D481" s="132"/>
      <c r="E481" s="132"/>
      <c r="F481" s="132"/>
      <c r="G481" s="132"/>
      <c r="H481" s="132"/>
    </row>
    <row r="482" spans="1:8" x14ac:dyDescent="0.25">
      <c r="A482" s="132"/>
      <c r="B482" s="132"/>
      <c r="C482" s="132"/>
      <c r="D482" s="132"/>
      <c r="E482" s="132"/>
      <c r="F482" s="132"/>
      <c r="G482" s="132"/>
      <c r="H482" s="132"/>
    </row>
    <row r="483" spans="1:8" x14ac:dyDescent="0.25">
      <c r="A483" s="132"/>
      <c r="B483" s="132"/>
      <c r="C483" s="132"/>
      <c r="D483" s="132"/>
      <c r="E483" s="132"/>
      <c r="F483" s="132"/>
      <c r="G483" s="132"/>
      <c r="H483" s="132"/>
    </row>
    <row r="484" spans="1:8" ht="15.75" thickBot="1" x14ac:dyDescent="0.3">
      <c r="A484" s="140" t="s">
        <v>255</v>
      </c>
      <c r="B484" s="140"/>
      <c r="C484" s="140"/>
      <c r="D484" s="140"/>
      <c r="E484" s="140"/>
      <c r="F484" s="140"/>
      <c r="G484" s="140"/>
      <c r="H484" s="140"/>
    </row>
    <row r="485" spans="1:8" ht="30" x14ac:dyDescent="0.25">
      <c r="A485" s="81" t="s">
        <v>50</v>
      </c>
      <c r="B485" s="82" t="s">
        <v>215</v>
      </c>
      <c r="C485" s="83" t="s">
        <v>216</v>
      </c>
      <c r="D485" s="84" t="s">
        <v>217</v>
      </c>
      <c r="E485" s="87" t="s">
        <v>218</v>
      </c>
      <c r="F485" s="83" t="s">
        <v>219</v>
      </c>
      <c r="G485" s="85" t="s">
        <v>220</v>
      </c>
      <c r="H485" s="86" t="s">
        <v>221</v>
      </c>
    </row>
    <row r="486" spans="1:8" x14ac:dyDescent="0.25">
      <c r="A486" s="75" t="s">
        <v>131</v>
      </c>
      <c r="B486" s="76"/>
      <c r="C486" s="76"/>
      <c r="D486" s="76"/>
      <c r="E486" s="76"/>
      <c r="F486" s="76"/>
      <c r="G486" s="78"/>
      <c r="H486" s="92"/>
    </row>
    <row r="487" spans="1:8" x14ac:dyDescent="0.25">
      <c r="A487" s="72" t="s">
        <v>222</v>
      </c>
      <c r="B487" s="73">
        <v>0.15</v>
      </c>
      <c r="C487" s="77"/>
      <c r="D487" s="74">
        <v>0</v>
      </c>
      <c r="E487" s="88">
        <v>4.9999999999999996E-2</v>
      </c>
      <c r="F487" s="77"/>
      <c r="G487" s="79">
        <v>0</v>
      </c>
      <c r="H487" s="80">
        <v>0</v>
      </c>
    </row>
    <row r="488" spans="1:8" x14ac:dyDescent="0.25">
      <c r="A488" s="75" t="s">
        <v>144</v>
      </c>
      <c r="B488" s="76"/>
      <c r="C488" s="76"/>
      <c r="D488" s="76"/>
      <c r="E488" s="76"/>
      <c r="F488" s="76"/>
      <c r="G488" s="78"/>
      <c r="H488" s="92"/>
    </row>
    <row r="489" spans="1:8" x14ac:dyDescent="0.25">
      <c r="A489" s="72" t="s">
        <v>145</v>
      </c>
      <c r="B489" s="73">
        <v>0.2</v>
      </c>
      <c r="C489" s="77"/>
      <c r="D489" s="74">
        <v>0</v>
      </c>
      <c r="E489" s="88">
        <v>6.6666666666666666E-2</v>
      </c>
      <c r="F489" s="77"/>
      <c r="G489" s="79">
        <v>0</v>
      </c>
      <c r="H489" s="80">
        <v>0</v>
      </c>
    </row>
    <row r="490" spans="1:8" x14ac:dyDescent="0.25">
      <c r="A490" s="72" t="s">
        <v>192</v>
      </c>
      <c r="B490" s="73">
        <v>0.3</v>
      </c>
      <c r="C490" s="77"/>
      <c r="D490" s="74">
        <v>0</v>
      </c>
      <c r="E490" s="88">
        <v>9.9999999999999992E-2</v>
      </c>
      <c r="F490" s="77"/>
      <c r="G490" s="79">
        <v>0</v>
      </c>
      <c r="H490" s="80">
        <v>0</v>
      </c>
    </row>
    <row r="491" spans="1:8" x14ac:dyDescent="0.25">
      <c r="A491" s="72" t="s">
        <v>223</v>
      </c>
      <c r="B491" s="73">
        <v>0.2</v>
      </c>
      <c r="C491" s="77"/>
      <c r="D491" s="74">
        <v>0</v>
      </c>
      <c r="E491" s="88">
        <v>6.6666666666666666E-2</v>
      </c>
      <c r="F491" s="77"/>
      <c r="G491" s="79">
        <v>0</v>
      </c>
      <c r="H491" s="80">
        <v>0</v>
      </c>
    </row>
    <row r="492" spans="1:8" x14ac:dyDescent="0.25">
      <c r="A492" s="75" t="s">
        <v>224</v>
      </c>
      <c r="B492" s="76"/>
      <c r="C492" s="76"/>
      <c r="D492" s="76"/>
      <c r="E492" s="76"/>
      <c r="F492" s="76"/>
      <c r="G492" s="78"/>
      <c r="H492" s="92"/>
    </row>
    <row r="493" spans="1:8" x14ac:dyDescent="0.25">
      <c r="A493" s="72" t="s">
        <v>225</v>
      </c>
      <c r="B493" s="73">
        <v>0.15</v>
      </c>
      <c r="C493" s="77">
        <v>1</v>
      </c>
      <c r="D493" s="74">
        <v>0.15</v>
      </c>
      <c r="E493" s="88">
        <v>4.9999999999999996E-2</v>
      </c>
      <c r="F493" s="77">
        <v>5</v>
      </c>
      <c r="G493" s="79">
        <v>0.24999999999999997</v>
      </c>
      <c r="H493" s="80">
        <v>0.39999999999999997</v>
      </c>
    </row>
    <row r="494" spans="1:8" x14ac:dyDescent="0.25">
      <c r="A494" s="72" t="s">
        <v>193</v>
      </c>
      <c r="B494" s="73">
        <v>0.2</v>
      </c>
      <c r="C494" s="77"/>
      <c r="D494" s="74">
        <v>0</v>
      </c>
      <c r="E494" s="88">
        <v>6.6666666666666666E-2</v>
      </c>
      <c r="F494" s="77">
        <v>5</v>
      </c>
      <c r="G494" s="79">
        <v>0.33333333333333331</v>
      </c>
      <c r="H494" s="80">
        <v>0.33333333333333331</v>
      </c>
    </row>
    <row r="495" spans="1:8" x14ac:dyDescent="0.25">
      <c r="A495" s="72" t="s">
        <v>226</v>
      </c>
      <c r="B495" s="73">
        <v>0.2</v>
      </c>
      <c r="C495" s="77">
        <v>1</v>
      </c>
      <c r="D495" s="74">
        <v>0.2</v>
      </c>
      <c r="E495" s="88">
        <v>6.6666666666666666E-2</v>
      </c>
      <c r="F495" s="77"/>
      <c r="G495" s="79">
        <v>0</v>
      </c>
      <c r="H495" s="80">
        <v>0.2</v>
      </c>
    </row>
    <row r="496" spans="1:8" x14ac:dyDescent="0.25">
      <c r="A496" s="72" t="s">
        <v>227</v>
      </c>
      <c r="B496" s="73">
        <v>0.35</v>
      </c>
      <c r="C496" s="77"/>
      <c r="D496" s="74">
        <v>0</v>
      </c>
      <c r="E496" s="88">
        <v>0.11666666666666665</v>
      </c>
      <c r="F496" s="77"/>
      <c r="G496" s="79">
        <v>0</v>
      </c>
      <c r="H496" s="80">
        <v>0</v>
      </c>
    </row>
    <row r="497" spans="1:8" x14ac:dyDescent="0.25">
      <c r="A497" s="72" t="s">
        <v>66</v>
      </c>
      <c r="B497" s="73">
        <v>0.5</v>
      </c>
      <c r="C497" s="77"/>
      <c r="D497" s="74">
        <v>0</v>
      </c>
      <c r="E497" s="88">
        <v>0.16666666666666666</v>
      </c>
      <c r="F497" s="77"/>
      <c r="G497" s="79">
        <v>0</v>
      </c>
      <c r="H497" s="80">
        <v>0</v>
      </c>
    </row>
    <row r="498" spans="1:8" x14ac:dyDescent="0.25">
      <c r="A498" s="72" t="s">
        <v>67</v>
      </c>
      <c r="B498" s="73">
        <v>0.5</v>
      </c>
      <c r="C498" s="77"/>
      <c r="D498" s="74">
        <v>0</v>
      </c>
      <c r="E498" s="88">
        <v>0.16666666666666666</v>
      </c>
      <c r="F498" s="77"/>
      <c r="G498" s="79">
        <v>0</v>
      </c>
      <c r="H498" s="80">
        <v>0</v>
      </c>
    </row>
    <row r="499" spans="1:8" x14ac:dyDescent="0.25">
      <c r="A499" s="72" t="s">
        <v>228</v>
      </c>
      <c r="B499" s="73">
        <v>0.5</v>
      </c>
      <c r="C499" s="77"/>
      <c r="D499" s="74">
        <v>0</v>
      </c>
      <c r="E499" s="88">
        <v>0.16666666666666666</v>
      </c>
      <c r="F499" s="77"/>
      <c r="G499" s="79">
        <v>0</v>
      </c>
      <c r="H499" s="80">
        <v>0</v>
      </c>
    </row>
    <row r="500" spans="1:8" x14ac:dyDescent="0.25">
      <c r="A500" s="72" t="s">
        <v>229</v>
      </c>
      <c r="B500" s="73">
        <v>0.75</v>
      </c>
      <c r="C500" s="77"/>
      <c r="D500" s="74">
        <v>0</v>
      </c>
      <c r="E500" s="88">
        <v>0.25</v>
      </c>
      <c r="F500" s="77"/>
      <c r="G500" s="79">
        <v>0</v>
      </c>
      <c r="H500" s="80">
        <v>0</v>
      </c>
    </row>
    <row r="501" spans="1:8" x14ac:dyDescent="0.25">
      <c r="A501" s="72" t="s">
        <v>230</v>
      </c>
      <c r="B501" s="73">
        <v>1</v>
      </c>
      <c r="C501" s="77"/>
      <c r="D501" s="74">
        <v>0</v>
      </c>
      <c r="E501" s="88">
        <v>0.33333333333333331</v>
      </c>
      <c r="F501" s="77"/>
      <c r="G501" s="79">
        <v>0</v>
      </c>
      <c r="H501" s="80">
        <v>0</v>
      </c>
    </row>
    <row r="502" spans="1:8" x14ac:dyDescent="0.25">
      <c r="A502" s="72" t="s">
        <v>154</v>
      </c>
      <c r="B502" s="73">
        <v>1</v>
      </c>
      <c r="C502" s="77"/>
      <c r="D502" s="74">
        <v>0</v>
      </c>
      <c r="E502" s="88">
        <v>0.33333333333333331</v>
      </c>
      <c r="F502" s="77"/>
      <c r="G502" s="79">
        <v>0</v>
      </c>
      <c r="H502" s="80">
        <v>0</v>
      </c>
    </row>
    <row r="503" spans="1:8" x14ac:dyDescent="0.25">
      <c r="A503" s="75" t="s">
        <v>89</v>
      </c>
      <c r="B503" s="76"/>
      <c r="C503" s="76"/>
      <c r="D503" s="76"/>
      <c r="E503" s="76"/>
      <c r="F503" s="76"/>
      <c r="G503" s="78"/>
      <c r="H503" s="92"/>
    </row>
    <row r="504" spans="1:8" x14ac:dyDescent="0.25">
      <c r="A504" s="72" t="s">
        <v>231</v>
      </c>
      <c r="B504" s="73">
        <v>0.25</v>
      </c>
      <c r="C504" s="77"/>
      <c r="D504" s="74">
        <v>0</v>
      </c>
      <c r="E504" s="88">
        <v>8.3333333333333329E-2</v>
      </c>
      <c r="F504" s="77"/>
      <c r="G504" s="79">
        <v>0</v>
      </c>
      <c r="H504" s="80">
        <v>0</v>
      </c>
    </row>
    <row r="505" spans="1:8" x14ac:dyDescent="0.25">
      <c r="A505" s="72" t="s">
        <v>232</v>
      </c>
      <c r="B505" s="73">
        <v>0.5</v>
      </c>
      <c r="C505" s="77"/>
      <c r="D505" s="74">
        <v>0</v>
      </c>
      <c r="E505" s="88">
        <v>0.16666666666666666</v>
      </c>
      <c r="F505" s="77"/>
      <c r="G505" s="79">
        <v>0</v>
      </c>
      <c r="H505" s="80">
        <v>0</v>
      </c>
    </row>
    <row r="506" spans="1:8" x14ac:dyDescent="0.25">
      <c r="A506" s="75" t="s">
        <v>158</v>
      </c>
      <c r="B506" s="76"/>
      <c r="C506" s="76"/>
      <c r="D506" s="76"/>
      <c r="E506" s="76"/>
      <c r="F506" s="76"/>
      <c r="G506" s="78"/>
      <c r="H506" s="92"/>
    </row>
    <row r="507" spans="1:8" x14ac:dyDescent="0.25">
      <c r="A507" s="72" t="s">
        <v>208</v>
      </c>
      <c r="B507" s="73">
        <v>0.3</v>
      </c>
      <c r="C507" s="77"/>
      <c r="D507" s="74">
        <v>0</v>
      </c>
      <c r="E507" s="88">
        <v>9.9999999999999992E-2</v>
      </c>
      <c r="F507" s="77"/>
      <c r="G507" s="79">
        <v>0</v>
      </c>
      <c r="H507" s="80">
        <v>0</v>
      </c>
    </row>
    <row r="508" spans="1:8" x14ac:dyDescent="0.25">
      <c r="A508" s="72" t="s">
        <v>180</v>
      </c>
      <c r="B508" s="73">
        <v>0.4</v>
      </c>
      <c r="C508" s="77">
        <v>3</v>
      </c>
      <c r="D508" s="74">
        <v>1.2000000000000002</v>
      </c>
      <c r="E508" s="88">
        <v>0.13333333333333333</v>
      </c>
      <c r="F508" s="77"/>
      <c r="G508" s="79">
        <v>0</v>
      </c>
      <c r="H508" s="80">
        <v>1.2000000000000002</v>
      </c>
    </row>
    <row r="509" spans="1:8" x14ac:dyDescent="0.25">
      <c r="A509" s="72" t="s">
        <v>233</v>
      </c>
      <c r="B509" s="73">
        <v>0.3</v>
      </c>
      <c r="C509" s="77"/>
      <c r="D509" s="74">
        <v>0</v>
      </c>
      <c r="E509" s="88">
        <v>9.9999999999999992E-2</v>
      </c>
      <c r="F509" s="77">
        <v>13</v>
      </c>
      <c r="G509" s="79">
        <v>1.2999999999999998</v>
      </c>
      <c r="H509" s="80">
        <v>1.2999999999999998</v>
      </c>
    </row>
    <row r="510" spans="1:8" x14ac:dyDescent="0.25">
      <c r="A510" s="72" t="s">
        <v>234</v>
      </c>
      <c r="B510" s="73">
        <v>0.4</v>
      </c>
      <c r="C510" s="77">
        <v>6</v>
      </c>
      <c r="D510" s="74">
        <v>2.4000000000000004</v>
      </c>
      <c r="E510" s="88">
        <v>0.13333333333333333</v>
      </c>
      <c r="F510" s="77"/>
      <c r="G510" s="79">
        <v>0</v>
      </c>
      <c r="H510" s="80">
        <v>2.4000000000000004</v>
      </c>
    </row>
    <row r="511" spans="1:8" x14ac:dyDescent="0.25">
      <c r="A511" s="72" t="s">
        <v>235</v>
      </c>
      <c r="B511" s="73">
        <v>0.6</v>
      </c>
      <c r="C511" s="77"/>
      <c r="D511" s="74">
        <v>0</v>
      </c>
      <c r="E511" s="88">
        <v>0.19999999999999998</v>
      </c>
      <c r="F511" s="77"/>
      <c r="G511" s="79">
        <v>0</v>
      </c>
      <c r="H511" s="80">
        <v>0</v>
      </c>
    </row>
    <row r="512" spans="1:8" x14ac:dyDescent="0.25">
      <c r="A512" s="72" t="s">
        <v>236</v>
      </c>
      <c r="B512" s="73">
        <v>0.25</v>
      </c>
      <c r="C512" s="77"/>
      <c r="D512" s="74">
        <v>0</v>
      </c>
      <c r="E512" s="88">
        <v>8.3333333333333329E-2</v>
      </c>
      <c r="F512" s="77"/>
      <c r="G512" s="79">
        <v>0</v>
      </c>
      <c r="H512" s="80">
        <v>0</v>
      </c>
    </row>
    <row r="513" spans="1:8" x14ac:dyDescent="0.25">
      <c r="A513" s="72" t="s">
        <v>95</v>
      </c>
      <c r="B513" s="73">
        <v>0.25</v>
      </c>
      <c r="C513" s="77"/>
      <c r="D513" s="74">
        <v>0</v>
      </c>
      <c r="E513" s="88">
        <v>8.3333333333333329E-2</v>
      </c>
      <c r="F513" s="77"/>
      <c r="G513" s="79">
        <v>0</v>
      </c>
      <c r="H513" s="80">
        <v>0</v>
      </c>
    </row>
    <row r="514" spans="1:8" x14ac:dyDescent="0.25">
      <c r="A514" s="75" t="s">
        <v>73</v>
      </c>
      <c r="B514" s="76"/>
      <c r="C514" s="76"/>
      <c r="D514" s="76"/>
      <c r="E514" s="76"/>
      <c r="F514" s="76"/>
      <c r="G514" s="78"/>
      <c r="H514" s="92"/>
    </row>
    <row r="515" spans="1:8" x14ac:dyDescent="0.25">
      <c r="A515" s="72" t="s">
        <v>237</v>
      </c>
      <c r="B515" s="73">
        <v>0.3</v>
      </c>
      <c r="C515" s="77"/>
      <c r="D515" s="74">
        <v>0</v>
      </c>
      <c r="E515" s="88">
        <v>9.9999999999999992E-2</v>
      </c>
      <c r="F515" s="77"/>
      <c r="G515" s="79">
        <v>0</v>
      </c>
      <c r="H515" s="80">
        <v>0</v>
      </c>
    </row>
    <row r="516" spans="1:8" x14ac:dyDescent="0.25">
      <c r="A516" s="72" t="s">
        <v>167</v>
      </c>
      <c r="B516" s="73">
        <v>0.5</v>
      </c>
      <c r="C516" s="77"/>
      <c r="D516" s="74">
        <v>0</v>
      </c>
      <c r="E516" s="88">
        <v>0.16666666666666666</v>
      </c>
      <c r="F516" s="77"/>
      <c r="G516" s="79">
        <v>0</v>
      </c>
      <c r="H516" s="80">
        <v>0</v>
      </c>
    </row>
    <row r="517" spans="1:8" x14ac:dyDescent="0.25">
      <c r="A517" s="72" t="s">
        <v>74</v>
      </c>
      <c r="B517" s="73">
        <v>0.5</v>
      </c>
      <c r="C517" s="77"/>
      <c r="D517" s="74">
        <v>0</v>
      </c>
      <c r="E517" s="88">
        <v>0.16666666666666666</v>
      </c>
      <c r="F517" s="77"/>
      <c r="G517" s="79">
        <v>0</v>
      </c>
      <c r="H517" s="80">
        <v>0</v>
      </c>
    </row>
    <row r="518" spans="1:8" x14ac:dyDescent="0.25">
      <c r="A518" s="72" t="s">
        <v>75</v>
      </c>
      <c r="B518" s="73">
        <v>0.6</v>
      </c>
      <c r="C518" s="77">
        <v>1</v>
      </c>
      <c r="D518" s="74">
        <v>0.6</v>
      </c>
      <c r="E518" s="88">
        <v>0.19999999999999998</v>
      </c>
      <c r="F518" s="77"/>
      <c r="G518" s="79">
        <v>0</v>
      </c>
      <c r="H518" s="80">
        <v>0.6</v>
      </c>
    </row>
    <row r="519" spans="1:8" x14ac:dyDescent="0.25">
      <c r="A519" s="72" t="s">
        <v>76</v>
      </c>
      <c r="B519" s="73">
        <v>0.5</v>
      </c>
      <c r="C519" s="77"/>
      <c r="D519" s="74">
        <v>0</v>
      </c>
      <c r="E519" s="88">
        <v>0.16666666666666666</v>
      </c>
      <c r="F519" s="77"/>
      <c r="G519" s="79">
        <v>0</v>
      </c>
      <c r="H519" s="80">
        <v>0</v>
      </c>
    </row>
    <row r="520" spans="1:8" x14ac:dyDescent="0.25">
      <c r="A520" s="72" t="s">
        <v>77</v>
      </c>
      <c r="B520" s="73">
        <v>0.7</v>
      </c>
      <c r="C520" s="77"/>
      <c r="D520" s="74">
        <v>0</v>
      </c>
      <c r="E520" s="88">
        <v>0.23333333333333331</v>
      </c>
      <c r="F520" s="77"/>
      <c r="G520" s="79">
        <v>0</v>
      </c>
      <c r="H520" s="80">
        <v>0</v>
      </c>
    </row>
    <row r="521" spans="1:8" x14ac:dyDescent="0.25">
      <c r="A521" s="72" t="s">
        <v>238</v>
      </c>
      <c r="B521" s="73">
        <v>0.02</v>
      </c>
      <c r="C521" s="77"/>
      <c r="D521" s="74">
        <v>0</v>
      </c>
      <c r="E521" s="88">
        <v>6.6666666666666671E-3</v>
      </c>
      <c r="F521" s="77"/>
      <c r="G521" s="79">
        <v>0</v>
      </c>
      <c r="H521" s="80">
        <v>0</v>
      </c>
    </row>
    <row r="522" spans="1:8" x14ac:dyDescent="0.25">
      <c r="A522" s="72" t="s">
        <v>130</v>
      </c>
      <c r="B522" s="73">
        <v>0.02</v>
      </c>
      <c r="C522" s="77"/>
      <c r="D522" s="74">
        <v>0</v>
      </c>
      <c r="E522" s="88">
        <v>6.6666666666666671E-3</v>
      </c>
      <c r="F522" s="77"/>
      <c r="G522" s="79">
        <v>0</v>
      </c>
      <c r="H522" s="80">
        <v>0</v>
      </c>
    </row>
    <row r="523" spans="1:8" x14ac:dyDescent="0.25">
      <c r="A523" s="75" t="s">
        <v>163</v>
      </c>
      <c r="B523" s="76"/>
      <c r="C523" s="76"/>
      <c r="D523" s="76"/>
      <c r="E523" s="76"/>
      <c r="F523" s="76"/>
      <c r="G523" s="78"/>
      <c r="H523" s="92"/>
    </row>
    <row r="524" spans="1:8" x14ac:dyDescent="0.25">
      <c r="A524" s="72" t="s">
        <v>113</v>
      </c>
      <c r="B524" s="73">
        <v>0.5</v>
      </c>
      <c r="C524" s="77"/>
      <c r="D524" s="74">
        <v>0</v>
      </c>
      <c r="E524" s="88">
        <v>0.16666666666666666</v>
      </c>
      <c r="F524" s="77"/>
      <c r="G524" s="79">
        <v>0</v>
      </c>
      <c r="H524" s="80">
        <v>0</v>
      </c>
    </row>
    <row r="525" spans="1:8" x14ac:dyDescent="0.25">
      <c r="A525" s="72" t="s">
        <v>164</v>
      </c>
      <c r="B525" s="73">
        <v>0.5</v>
      </c>
      <c r="C525" s="77"/>
      <c r="D525" s="74">
        <v>0</v>
      </c>
      <c r="E525" s="88">
        <v>0.16666666666666666</v>
      </c>
      <c r="F525" s="77"/>
      <c r="G525" s="79">
        <v>0</v>
      </c>
      <c r="H525" s="80">
        <v>0</v>
      </c>
    </row>
    <row r="526" spans="1:8" x14ac:dyDescent="0.25">
      <c r="A526" s="72" t="s">
        <v>114</v>
      </c>
      <c r="B526" s="73">
        <v>0.75</v>
      </c>
      <c r="C526" s="77"/>
      <c r="D526" s="74">
        <v>0</v>
      </c>
      <c r="E526" s="88">
        <v>0.25</v>
      </c>
      <c r="F526" s="77"/>
      <c r="G526" s="79">
        <v>0</v>
      </c>
      <c r="H526" s="80">
        <v>0</v>
      </c>
    </row>
    <row r="527" spans="1:8" x14ac:dyDescent="0.25">
      <c r="A527" s="72" t="s">
        <v>115</v>
      </c>
      <c r="B527" s="73">
        <v>2</v>
      </c>
      <c r="C527" s="77"/>
      <c r="D527" s="74">
        <v>0</v>
      </c>
      <c r="E527" s="88">
        <v>0.66666666666666663</v>
      </c>
      <c r="F527" s="77"/>
      <c r="G527" s="79">
        <v>0</v>
      </c>
      <c r="H527" s="80">
        <v>0</v>
      </c>
    </row>
    <row r="528" spans="1:8" x14ac:dyDescent="0.25">
      <c r="A528" s="72" t="s">
        <v>165</v>
      </c>
      <c r="B528" s="73">
        <v>2</v>
      </c>
      <c r="C528" s="77"/>
      <c r="D528" s="74">
        <v>0</v>
      </c>
      <c r="E528" s="88">
        <v>0.66666666666666663</v>
      </c>
      <c r="F528" s="77"/>
      <c r="G528" s="79">
        <v>0</v>
      </c>
      <c r="H528" s="80">
        <v>0</v>
      </c>
    </row>
    <row r="529" spans="1:8" x14ac:dyDescent="0.25">
      <c r="A529" s="75" t="s">
        <v>97</v>
      </c>
      <c r="B529" s="76"/>
      <c r="C529" s="76"/>
      <c r="D529" s="76"/>
      <c r="E529" s="76"/>
      <c r="F529" s="76"/>
      <c r="G529" s="78"/>
      <c r="H529" s="92"/>
    </row>
    <row r="530" spans="1:8" x14ac:dyDescent="0.25">
      <c r="A530" s="72" t="s">
        <v>98</v>
      </c>
      <c r="B530" s="73">
        <v>0.5</v>
      </c>
      <c r="C530" s="77">
        <v>2</v>
      </c>
      <c r="D530" s="74">
        <v>1</v>
      </c>
      <c r="E530" s="88">
        <v>0.16666666666666666</v>
      </c>
      <c r="F530" s="77"/>
      <c r="G530" s="79">
        <v>1</v>
      </c>
      <c r="H530" s="80">
        <v>2</v>
      </c>
    </row>
    <row r="531" spans="1:8" x14ac:dyDescent="0.25">
      <c r="A531" s="72" t="s">
        <v>99</v>
      </c>
      <c r="B531" s="73">
        <v>2</v>
      </c>
      <c r="C531" s="77"/>
      <c r="D531" s="74">
        <v>0</v>
      </c>
      <c r="E531" s="88">
        <v>0.66666666666666663</v>
      </c>
      <c r="F531" s="77"/>
      <c r="G531" s="79">
        <v>0</v>
      </c>
      <c r="H531" s="80">
        <v>0</v>
      </c>
    </row>
    <row r="532" spans="1:8" x14ac:dyDescent="0.25">
      <c r="A532" s="72" t="s">
        <v>196</v>
      </c>
      <c r="B532" s="73">
        <v>0.1</v>
      </c>
      <c r="C532" s="77">
        <v>26</v>
      </c>
      <c r="D532" s="74">
        <v>2.6</v>
      </c>
      <c r="E532" s="88">
        <v>3.3333333333333333E-2</v>
      </c>
      <c r="F532" s="77"/>
      <c r="G532" s="79">
        <v>0</v>
      </c>
      <c r="H532" s="80">
        <v>2.6</v>
      </c>
    </row>
    <row r="533" spans="1:8" x14ac:dyDescent="0.25">
      <c r="A533" s="94" t="s">
        <v>239</v>
      </c>
      <c r="B533" s="73">
        <v>0.25</v>
      </c>
      <c r="C533" s="91"/>
      <c r="D533" s="74">
        <v>0</v>
      </c>
      <c r="E533" s="88">
        <v>8.3333333333333329E-2</v>
      </c>
      <c r="F533" s="77"/>
      <c r="G533" s="79">
        <v>0</v>
      </c>
      <c r="H533" s="80">
        <v>0</v>
      </c>
    </row>
    <row r="534" spans="1:8" x14ac:dyDescent="0.25">
      <c r="A534" s="94" t="s">
        <v>240</v>
      </c>
      <c r="B534" s="73">
        <v>0.25</v>
      </c>
      <c r="C534" s="91"/>
      <c r="D534" s="74">
        <v>0</v>
      </c>
      <c r="E534" s="88">
        <v>8.3333333333333329E-2</v>
      </c>
      <c r="F534" s="77"/>
      <c r="G534" s="79">
        <v>0</v>
      </c>
      <c r="H534" s="80">
        <v>0</v>
      </c>
    </row>
    <row r="535" spans="1:8" ht="15.75" thickBot="1" x14ac:dyDescent="0.3">
      <c r="A535" s="94" t="s">
        <v>241</v>
      </c>
      <c r="B535" s="98">
        <v>0</v>
      </c>
      <c r="C535" s="91"/>
      <c r="D535" s="97">
        <v>0</v>
      </c>
      <c r="E535" s="89">
        <v>0.1</v>
      </c>
      <c r="F535" s="77">
        <v>2</v>
      </c>
      <c r="G535" s="79">
        <v>0.2</v>
      </c>
      <c r="H535" s="80">
        <v>0.2</v>
      </c>
    </row>
    <row r="536" spans="1:8" ht="15.75" thickBot="1" x14ac:dyDescent="0.3">
      <c r="A536" s="78"/>
      <c r="B536" s="101" t="s">
        <v>242</v>
      </c>
      <c r="C536" s="99">
        <v>40</v>
      </c>
      <c r="D536" s="90">
        <v>8.15</v>
      </c>
      <c r="E536" s="101" t="s">
        <v>243</v>
      </c>
      <c r="F536" s="100">
        <v>25</v>
      </c>
      <c r="G536" s="102">
        <v>3.083333333333333</v>
      </c>
      <c r="H536" s="93">
        <v>11.233333333333333</v>
      </c>
    </row>
    <row r="537" spans="1:8" ht="15.75" thickBot="1" x14ac:dyDescent="0.3">
      <c r="A537" s="132"/>
      <c r="B537" s="141" t="s">
        <v>244</v>
      </c>
      <c r="C537" s="142"/>
      <c r="D537" s="142"/>
      <c r="E537" s="142"/>
      <c r="F537" s="96">
        <v>65</v>
      </c>
      <c r="G537" s="103" t="s">
        <v>245</v>
      </c>
      <c r="H537" s="104">
        <v>11.233333333333333</v>
      </c>
    </row>
    <row r="538" spans="1:8" x14ac:dyDescent="0.25">
      <c r="A538" s="132"/>
      <c r="B538" s="132"/>
      <c r="C538" s="132"/>
      <c r="D538" s="132"/>
      <c r="E538" s="132"/>
      <c r="F538" s="132"/>
      <c r="G538" s="105" t="s">
        <v>246</v>
      </c>
      <c r="H538" s="106">
        <v>1769</v>
      </c>
    </row>
    <row r="539" spans="1:8" x14ac:dyDescent="0.25">
      <c r="A539" s="132"/>
      <c r="B539" s="132"/>
      <c r="C539" s="132"/>
      <c r="D539" s="132"/>
      <c r="E539" s="132"/>
      <c r="F539" s="132"/>
      <c r="G539" s="105" t="s">
        <v>102</v>
      </c>
      <c r="H539" s="107">
        <f>H537/H538</f>
        <v>6.3501036367062365E-3</v>
      </c>
    </row>
    <row r="540" spans="1:8" ht="15.75" thickBot="1" x14ac:dyDescent="0.3">
      <c r="A540" s="132"/>
      <c r="B540" s="132"/>
      <c r="C540" s="132"/>
      <c r="D540" s="132"/>
      <c r="E540" s="132"/>
      <c r="F540" s="132"/>
      <c r="G540" s="108" t="s">
        <v>213</v>
      </c>
      <c r="H540" s="70" t="s">
        <v>214</v>
      </c>
    </row>
    <row r="541" spans="1:8" x14ac:dyDescent="0.25">
      <c r="A541" s="132"/>
      <c r="B541" s="132"/>
      <c r="C541" s="132"/>
      <c r="D541" s="132"/>
      <c r="E541" s="132"/>
      <c r="F541" s="132"/>
      <c r="G541" s="132"/>
      <c r="H541" s="132"/>
    </row>
    <row r="542" spans="1:8" x14ac:dyDescent="0.25">
      <c r="A542" s="132"/>
      <c r="B542" s="132"/>
      <c r="C542" s="132"/>
      <c r="D542" s="132"/>
      <c r="E542" s="132"/>
      <c r="F542" s="132"/>
      <c r="G542" s="132"/>
      <c r="H542" s="132"/>
    </row>
    <row r="543" spans="1:8" ht="15.75" thickBot="1" x14ac:dyDescent="0.3">
      <c r="A543" s="140" t="s">
        <v>256</v>
      </c>
      <c r="B543" s="140"/>
      <c r="C543" s="140"/>
      <c r="D543" s="140"/>
      <c r="E543" s="140"/>
      <c r="F543" s="140"/>
      <c r="G543" s="140"/>
      <c r="H543" s="140"/>
    </row>
    <row r="544" spans="1:8" ht="30" x14ac:dyDescent="0.25">
      <c r="A544" s="81" t="s">
        <v>50</v>
      </c>
      <c r="B544" s="82" t="s">
        <v>215</v>
      </c>
      <c r="C544" s="83" t="s">
        <v>216</v>
      </c>
      <c r="D544" s="84" t="s">
        <v>217</v>
      </c>
      <c r="E544" s="87" t="s">
        <v>218</v>
      </c>
      <c r="F544" s="83" t="s">
        <v>219</v>
      </c>
      <c r="G544" s="85" t="s">
        <v>220</v>
      </c>
      <c r="H544" s="86" t="s">
        <v>221</v>
      </c>
    </row>
    <row r="545" spans="1:8" x14ac:dyDescent="0.25">
      <c r="A545" s="75" t="s">
        <v>131</v>
      </c>
      <c r="B545" s="76"/>
      <c r="C545" s="76"/>
      <c r="D545" s="76"/>
      <c r="E545" s="76"/>
      <c r="F545" s="76"/>
      <c r="G545" s="78"/>
      <c r="H545" s="92"/>
    </row>
    <row r="546" spans="1:8" x14ac:dyDescent="0.25">
      <c r="A546" s="72" t="s">
        <v>222</v>
      </c>
      <c r="B546" s="73">
        <v>0.15</v>
      </c>
      <c r="C546" s="77"/>
      <c r="D546" s="74">
        <f>B546*C546</f>
        <v>0</v>
      </c>
      <c r="E546" s="88">
        <f>B546/3</f>
        <v>4.9999999999999996E-2</v>
      </c>
      <c r="F546" s="77">
        <v>1</v>
      </c>
      <c r="G546" s="79">
        <f>E546*F546</f>
        <v>4.9999999999999996E-2</v>
      </c>
      <c r="H546" s="80">
        <f>D546+G546</f>
        <v>4.9999999999999996E-2</v>
      </c>
    </row>
    <row r="547" spans="1:8" x14ac:dyDescent="0.25">
      <c r="A547" s="75" t="s">
        <v>144</v>
      </c>
      <c r="B547" s="76"/>
      <c r="C547" s="76"/>
      <c r="D547" s="76"/>
      <c r="E547" s="76"/>
      <c r="F547" s="76"/>
      <c r="G547" s="78"/>
      <c r="H547" s="92"/>
    </row>
    <row r="548" spans="1:8" x14ac:dyDescent="0.25">
      <c r="A548" s="72" t="s">
        <v>145</v>
      </c>
      <c r="B548" s="73">
        <v>0.2</v>
      </c>
      <c r="C548" s="77"/>
      <c r="D548" s="74">
        <f>B548*C548</f>
        <v>0</v>
      </c>
      <c r="E548" s="88">
        <f>B548/3</f>
        <v>6.6666666666666666E-2</v>
      </c>
      <c r="F548" s="77"/>
      <c r="G548" s="79">
        <f>E548*F548</f>
        <v>0</v>
      </c>
      <c r="H548" s="80">
        <f t="shared" ref="H548:H595" si="32">D548+G548</f>
        <v>0</v>
      </c>
    </row>
    <row r="549" spans="1:8" x14ac:dyDescent="0.25">
      <c r="A549" s="72" t="s">
        <v>192</v>
      </c>
      <c r="B549" s="73">
        <v>0.3</v>
      </c>
      <c r="C549" s="77"/>
      <c r="D549" s="74">
        <f>B549*C549</f>
        <v>0</v>
      </c>
      <c r="E549" s="88">
        <f>B549/3</f>
        <v>9.9999999999999992E-2</v>
      </c>
      <c r="F549" s="77"/>
      <c r="G549" s="79">
        <f>E549*F549</f>
        <v>0</v>
      </c>
      <c r="H549" s="80">
        <f t="shared" si="32"/>
        <v>0</v>
      </c>
    </row>
    <row r="550" spans="1:8" x14ac:dyDescent="0.25">
      <c r="A550" s="72" t="s">
        <v>223</v>
      </c>
      <c r="B550" s="73">
        <v>0.2</v>
      </c>
      <c r="C550" s="77"/>
      <c r="D550" s="74">
        <f>B550*C550</f>
        <v>0</v>
      </c>
      <c r="E550" s="88">
        <f>B550/3</f>
        <v>6.6666666666666666E-2</v>
      </c>
      <c r="F550" s="77"/>
      <c r="G550" s="79">
        <f>E550*F550</f>
        <v>0</v>
      </c>
      <c r="H550" s="80">
        <f t="shared" si="32"/>
        <v>0</v>
      </c>
    </row>
    <row r="551" spans="1:8" x14ac:dyDescent="0.25">
      <c r="A551" s="75" t="s">
        <v>224</v>
      </c>
      <c r="B551" s="76"/>
      <c r="C551" s="76"/>
      <c r="D551" s="76"/>
      <c r="E551" s="76"/>
      <c r="F551" s="76"/>
      <c r="G551" s="78"/>
      <c r="H551" s="92"/>
    </row>
    <row r="552" spans="1:8" x14ac:dyDescent="0.25">
      <c r="A552" s="72" t="s">
        <v>225</v>
      </c>
      <c r="B552" s="73">
        <v>0.15</v>
      </c>
      <c r="C552" s="77">
        <v>13</v>
      </c>
      <c r="D552" s="74">
        <f t="shared" ref="D552:D562" si="33">B552*C552</f>
        <v>1.95</v>
      </c>
      <c r="E552" s="88">
        <f t="shared" ref="E552:E562" si="34">B552/3</f>
        <v>4.9999999999999996E-2</v>
      </c>
      <c r="F552" s="77">
        <v>10</v>
      </c>
      <c r="G552" s="79">
        <f t="shared" ref="G552:G562" si="35">E552*F552</f>
        <v>0.49999999999999994</v>
      </c>
      <c r="H552" s="80">
        <f t="shared" si="32"/>
        <v>2.4499999999999997</v>
      </c>
    </row>
    <row r="553" spans="1:8" x14ac:dyDescent="0.25">
      <c r="A553" s="72" t="s">
        <v>193</v>
      </c>
      <c r="B553" s="73">
        <v>0.2</v>
      </c>
      <c r="C553" s="77">
        <v>27</v>
      </c>
      <c r="D553" s="74">
        <f t="shared" si="33"/>
        <v>5.4</v>
      </c>
      <c r="E553" s="88">
        <f t="shared" si="34"/>
        <v>6.6666666666666666E-2</v>
      </c>
      <c r="F553" s="77"/>
      <c r="G553" s="79">
        <f t="shared" si="35"/>
        <v>0</v>
      </c>
      <c r="H553" s="80">
        <f t="shared" si="32"/>
        <v>5.4</v>
      </c>
    </row>
    <row r="554" spans="1:8" x14ac:dyDescent="0.25">
      <c r="A554" s="72" t="s">
        <v>226</v>
      </c>
      <c r="B554" s="73">
        <v>0.2</v>
      </c>
      <c r="C554" s="77">
        <v>6</v>
      </c>
      <c r="D554" s="74">
        <f t="shared" si="33"/>
        <v>1.2000000000000002</v>
      </c>
      <c r="E554" s="88">
        <f t="shared" si="34"/>
        <v>6.6666666666666666E-2</v>
      </c>
      <c r="F554" s="77">
        <v>4</v>
      </c>
      <c r="G554" s="79">
        <f t="shared" si="35"/>
        <v>0.26666666666666666</v>
      </c>
      <c r="H554" s="80">
        <f t="shared" si="32"/>
        <v>1.4666666666666668</v>
      </c>
    </row>
    <row r="555" spans="1:8" x14ac:dyDescent="0.25">
      <c r="A555" s="72" t="s">
        <v>227</v>
      </c>
      <c r="B555" s="73">
        <v>0.35</v>
      </c>
      <c r="C555" s="77"/>
      <c r="D555" s="74">
        <f t="shared" si="33"/>
        <v>0</v>
      </c>
      <c r="E555" s="88">
        <f t="shared" si="34"/>
        <v>0.11666666666666665</v>
      </c>
      <c r="F555" s="77">
        <v>3</v>
      </c>
      <c r="G555" s="79">
        <f t="shared" si="35"/>
        <v>0.35</v>
      </c>
      <c r="H555" s="80">
        <f t="shared" si="32"/>
        <v>0.35</v>
      </c>
    </row>
    <row r="556" spans="1:8" x14ac:dyDescent="0.25">
      <c r="A556" s="72" t="s">
        <v>66</v>
      </c>
      <c r="B556" s="73">
        <v>0.5</v>
      </c>
      <c r="C556" s="77"/>
      <c r="D556" s="74">
        <f t="shared" si="33"/>
        <v>0</v>
      </c>
      <c r="E556" s="88">
        <f t="shared" si="34"/>
        <v>0.16666666666666666</v>
      </c>
      <c r="F556" s="77">
        <v>10</v>
      </c>
      <c r="G556" s="79">
        <f t="shared" si="35"/>
        <v>1.6666666666666665</v>
      </c>
      <c r="H556" s="80">
        <f t="shared" si="32"/>
        <v>1.6666666666666665</v>
      </c>
    </row>
    <row r="557" spans="1:8" x14ac:dyDescent="0.25">
      <c r="A557" s="72" t="s">
        <v>67</v>
      </c>
      <c r="B557" s="73">
        <v>0.5</v>
      </c>
      <c r="C557" s="77"/>
      <c r="D557" s="74">
        <f t="shared" si="33"/>
        <v>0</v>
      </c>
      <c r="E557" s="88">
        <f t="shared" si="34"/>
        <v>0.16666666666666666</v>
      </c>
      <c r="F557" s="77"/>
      <c r="G557" s="79">
        <f t="shared" si="35"/>
        <v>0</v>
      </c>
      <c r="H557" s="80">
        <f t="shared" si="32"/>
        <v>0</v>
      </c>
    </row>
    <row r="558" spans="1:8" x14ac:dyDescent="0.25">
      <c r="A558" s="72" t="s">
        <v>228</v>
      </c>
      <c r="B558" s="73">
        <v>0.5</v>
      </c>
      <c r="C558" s="77"/>
      <c r="D558" s="74">
        <f t="shared" si="33"/>
        <v>0</v>
      </c>
      <c r="E558" s="88">
        <f t="shared" si="34"/>
        <v>0.16666666666666666</v>
      </c>
      <c r="F558" s="77"/>
      <c r="G558" s="79">
        <f t="shared" si="35"/>
        <v>0</v>
      </c>
      <c r="H558" s="80">
        <f t="shared" si="32"/>
        <v>0</v>
      </c>
    </row>
    <row r="559" spans="1:8" x14ac:dyDescent="0.25">
      <c r="A559" s="72" t="s">
        <v>229</v>
      </c>
      <c r="B559" s="73">
        <v>0.75</v>
      </c>
      <c r="C559" s="77"/>
      <c r="D559" s="74">
        <f t="shared" si="33"/>
        <v>0</v>
      </c>
      <c r="E559" s="88">
        <f t="shared" si="34"/>
        <v>0.25</v>
      </c>
      <c r="F559" s="77"/>
      <c r="G559" s="79">
        <f t="shared" si="35"/>
        <v>0</v>
      </c>
      <c r="H559" s="80">
        <f t="shared" si="32"/>
        <v>0</v>
      </c>
    </row>
    <row r="560" spans="1:8" x14ac:dyDescent="0.25">
      <c r="A560" s="72" t="s">
        <v>230</v>
      </c>
      <c r="B560" s="73">
        <v>1</v>
      </c>
      <c r="C560" s="77"/>
      <c r="D560" s="74">
        <f t="shared" si="33"/>
        <v>0</v>
      </c>
      <c r="E560" s="88">
        <f t="shared" si="34"/>
        <v>0.33333333333333331</v>
      </c>
      <c r="F560" s="77"/>
      <c r="G560" s="79">
        <f t="shared" si="35"/>
        <v>0</v>
      </c>
      <c r="H560" s="80">
        <f t="shared" si="32"/>
        <v>0</v>
      </c>
    </row>
    <row r="561" spans="1:8" x14ac:dyDescent="0.25">
      <c r="A561" s="72" t="s">
        <v>173</v>
      </c>
      <c r="B561" s="73">
        <v>0.2</v>
      </c>
      <c r="C561" s="77">
        <v>10</v>
      </c>
      <c r="D561" s="74">
        <f t="shared" si="33"/>
        <v>2</v>
      </c>
      <c r="E561" s="88">
        <f t="shared" si="34"/>
        <v>6.6666666666666666E-2</v>
      </c>
      <c r="F561" s="77"/>
      <c r="G561" s="79">
        <f t="shared" si="35"/>
        <v>0</v>
      </c>
      <c r="H561" s="80">
        <f t="shared" si="32"/>
        <v>2</v>
      </c>
    </row>
    <row r="562" spans="1:8" x14ac:dyDescent="0.25">
      <c r="A562" s="72" t="s">
        <v>154</v>
      </c>
      <c r="B562" s="73">
        <v>1</v>
      </c>
      <c r="C562" s="77"/>
      <c r="D562" s="74">
        <f t="shared" si="33"/>
        <v>0</v>
      </c>
      <c r="E562" s="88">
        <f t="shared" si="34"/>
        <v>0.33333333333333331</v>
      </c>
      <c r="F562" s="77"/>
      <c r="G562" s="79">
        <f t="shared" si="35"/>
        <v>0</v>
      </c>
      <c r="H562" s="80">
        <f t="shared" si="32"/>
        <v>0</v>
      </c>
    </row>
    <row r="563" spans="1:8" x14ac:dyDescent="0.25">
      <c r="A563" s="75" t="s">
        <v>89</v>
      </c>
      <c r="B563" s="76"/>
      <c r="C563" s="76"/>
      <c r="D563" s="76"/>
      <c r="E563" s="76"/>
      <c r="F563" s="76"/>
      <c r="G563" s="78"/>
      <c r="H563" s="92"/>
    </row>
    <row r="564" spans="1:8" x14ac:dyDescent="0.25">
      <c r="A564" s="72" t="s">
        <v>231</v>
      </c>
      <c r="B564" s="73">
        <v>0.25</v>
      </c>
      <c r="C564" s="77"/>
      <c r="D564" s="74">
        <f>B564*C564</f>
        <v>0</v>
      </c>
      <c r="E564" s="88">
        <f>B564/3</f>
        <v>8.3333333333333329E-2</v>
      </c>
      <c r="F564" s="77"/>
      <c r="G564" s="79">
        <f>E564*F564</f>
        <v>0</v>
      </c>
      <c r="H564" s="80">
        <f>D564+G564</f>
        <v>0</v>
      </c>
    </row>
    <row r="565" spans="1:8" x14ac:dyDescent="0.25">
      <c r="A565" s="72" t="s">
        <v>232</v>
      </c>
      <c r="B565" s="73">
        <v>0.5</v>
      </c>
      <c r="C565" s="77"/>
      <c r="D565" s="74">
        <f>B565*C565</f>
        <v>0</v>
      </c>
      <c r="E565" s="88">
        <f>B565/3</f>
        <v>0.16666666666666666</v>
      </c>
      <c r="F565" s="77"/>
      <c r="G565" s="79">
        <f>E565*F565</f>
        <v>0</v>
      </c>
      <c r="H565" s="80">
        <f>D565+G565</f>
        <v>0</v>
      </c>
    </row>
    <row r="566" spans="1:8" x14ac:dyDescent="0.25">
      <c r="A566" s="75" t="s">
        <v>158</v>
      </c>
      <c r="B566" s="76"/>
      <c r="C566" s="76"/>
      <c r="D566" s="76"/>
      <c r="E566" s="76"/>
      <c r="F566" s="76"/>
      <c r="G566" s="78"/>
      <c r="H566" s="92"/>
    </row>
    <row r="567" spans="1:8" x14ac:dyDescent="0.25">
      <c r="A567" s="72" t="s">
        <v>208</v>
      </c>
      <c r="B567" s="73">
        <v>0.3</v>
      </c>
      <c r="C567" s="77"/>
      <c r="D567" s="74">
        <f t="shared" ref="D567:D573" si="36">B567*C567</f>
        <v>0</v>
      </c>
      <c r="E567" s="88">
        <f t="shared" ref="E567:E573" si="37">B567/3</f>
        <v>9.9999999999999992E-2</v>
      </c>
      <c r="F567" s="77">
        <v>4</v>
      </c>
      <c r="G567" s="79">
        <f t="shared" ref="G567:G573" si="38">E567*F567</f>
        <v>0.39999999999999997</v>
      </c>
      <c r="H567" s="80">
        <f t="shared" si="32"/>
        <v>0.39999999999999997</v>
      </c>
    </row>
    <row r="568" spans="1:8" x14ac:dyDescent="0.25">
      <c r="A568" s="72" t="s">
        <v>180</v>
      </c>
      <c r="B568" s="73">
        <v>0.4</v>
      </c>
      <c r="C568" s="77">
        <v>8</v>
      </c>
      <c r="D568" s="74">
        <f t="shared" si="36"/>
        <v>3.2</v>
      </c>
      <c r="E568" s="88">
        <f t="shared" si="37"/>
        <v>0.13333333333333333</v>
      </c>
      <c r="F568" s="77"/>
      <c r="G568" s="79">
        <f t="shared" si="38"/>
        <v>0</v>
      </c>
      <c r="H568" s="80">
        <f t="shared" si="32"/>
        <v>3.2</v>
      </c>
    </row>
    <row r="569" spans="1:8" x14ac:dyDescent="0.25">
      <c r="A569" s="72" t="s">
        <v>233</v>
      </c>
      <c r="B569" s="73">
        <v>0.3</v>
      </c>
      <c r="C569" s="77"/>
      <c r="D569" s="74">
        <f t="shared" si="36"/>
        <v>0</v>
      </c>
      <c r="E569" s="88">
        <f t="shared" si="37"/>
        <v>9.9999999999999992E-2</v>
      </c>
      <c r="F569" s="77"/>
      <c r="G569" s="79">
        <f t="shared" si="38"/>
        <v>0</v>
      </c>
      <c r="H569" s="80">
        <f t="shared" si="32"/>
        <v>0</v>
      </c>
    </row>
    <row r="570" spans="1:8" x14ac:dyDescent="0.25">
      <c r="A570" s="72" t="s">
        <v>234</v>
      </c>
      <c r="B570" s="73">
        <v>0.4</v>
      </c>
      <c r="C570" s="77">
        <v>16</v>
      </c>
      <c r="D570" s="74">
        <f t="shared" si="36"/>
        <v>6.4</v>
      </c>
      <c r="E570" s="88">
        <f t="shared" si="37"/>
        <v>0.13333333333333333</v>
      </c>
      <c r="F570" s="77">
        <v>10</v>
      </c>
      <c r="G570" s="79">
        <f t="shared" si="38"/>
        <v>1.3333333333333333</v>
      </c>
      <c r="H570" s="80">
        <f t="shared" si="32"/>
        <v>7.7333333333333334</v>
      </c>
    </row>
    <row r="571" spans="1:8" x14ac:dyDescent="0.25">
      <c r="A571" s="72" t="s">
        <v>235</v>
      </c>
      <c r="B571" s="73">
        <v>0.6</v>
      </c>
      <c r="C571" s="77"/>
      <c r="D571" s="74">
        <f t="shared" si="36"/>
        <v>0</v>
      </c>
      <c r="E571" s="88">
        <f t="shared" si="37"/>
        <v>0.19999999999999998</v>
      </c>
      <c r="F571" s="77"/>
      <c r="G571" s="79">
        <f t="shared" si="38"/>
        <v>0</v>
      </c>
      <c r="H571" s="80">
        <f t="shared" si="32"/>
        <v>0</v>
      </c>
    </row>
    <row r="572" spans="1:8" x14ac:dyDescent="0.25">
      <c r="A572" s="72" t="s">
        <v>236</v>
      </c>
      <c r="B572" s="73">
        <v>0.25</v>
      </c>
      <c r="C572" s="77"/>
      <c r="D572" s="74">
        <f t="shared" si="36"/>
        <v>0</v>
      </c>
      <c r="E572" s="88">
        <f t="shared" si="37"/>
        <v>8.3333333333333329E-2</v>
      </c>
      <c r="F572" s="77">
        <v>5</v>
      </c>
      <c r="G572" s="79">
        <f t="shared" si="38"/>
        <v>0.41666666666666663</v>
      </c>
      <c r="H572" s="80">
        <f t="shared" si="32"/>
        <v>0.41666666666666663</v>
      </c>
    </row>
    <row r="573" spans="1:8" x14ac:dyDescent="0.25">
      <c r="A573" s="72" t="s">
        <v>95</v>
      </c>
      <c r="B573" s="73">
        <v>0.25</v>
      </c>
      <c r="C573" s="77">
        <v>2</v>
      </c>
      <c r="D573" s="74">
        <f t="shared" si="36"/>
        <v>0.5</v>
      </c>
      <c r="E573" s="88">
        <f t="shared" si="37"/>
        <v>8.3333333333333329E-2</v>
      </c>
      <c r="F573" s="77"/>
      <c r="G573" s="79">
        <f t="shared" si="38"/>
        <v>0</v>
      </c>
      <c r="H573" s="80">
        <f t="shared" si="32"/>
        <v>0.5</v>
      </c>
    </row>
    <row r="574" spans="1:8" x14ac:dyDescent="0.25">
      <c r="A574" s="75" t="s">
        <v>73</v>
      </c>
      <c r="B574" s="76"/>
      <c r="C574" s="76"/>
      <c r="D574" s="76"/>
      <c r="E574" s="76"/>
      <c r="F574" s="76"/>
      <c r="G574" s="78"/>
      <c r="H574" s="92"/>
    </row>
    <row r="575" spans="1:8" x14ac:dyDescent="0.25">
      <c r="A575" s="72" t="s">
        <v>237</v>
      </c>
      <c r="B575" s="73">
        <v>0.3</v>
      </c>
      <c r="C575" s="77">
        <v>6</v>
      </c>
      <c r="D575" s="74">
        <f t="shared" ref="D575:D582" si="39">B575*C575</f>
        <v>1.7999999999999998</v>
      </c>
      <c r="E575" s="88">
        <f t="shared" ref="E575:E582" si="40">B575/3</f>
        <v>9.9999999999999992E-2</v>
      </c>
      <c r="F575" s="77"/>
      <c r="G575" s="79">
        <f t="shared" ref="G575:G582" si="41">E575*F575</f>
        <v>0</v>
      </c>
      <c r="H575" s="80">
        <f t="shared" ref="H575:H582" si="42">D575+G575</f>
        <v>1.7999999999999998</v>
      </c>
    </row>
    <row r="576" spans="1:8" x14ac:dyDescent="0.25">
      <c r="A576" s="72" t="s">
        <v>167</v>
      </c>
      <c r="B576" s="73">
        <v>0.5</v>
      </c>
      <c r="C576" s="77">
        <v>2</v>
      </c>
      <c r="D576" s="74">
        <f t="shared" si="39"/>
        <v>1</v>
      </c>
      <c r="E576" s="88">
        <f t="shared" si="40"/>
        <v>0.16666666666666666</v>
      </c>
      <c r="F576" s="77"/>
      <c r="G576" s="79">
        <f t="shared" si="41"/>
        <v>0</v>
      </c>
      <c r="H576" s="80">
        <f t="shared" si="42"/>
        <v>1</v>
      </c>
    </row>
    <row r="577" spans="1:8" x14ac:dyDescent="0.25">
      <c r="A577" s="72" t="s">
        <v>74</v>
      </c>
      <c r="B577" s="73">
        <v>0.5</v>
      </c>
      <c r="C577" s="77"/>
      <c r="D577" s="74">
        <f t="shared" si="39"/>
        <v>0</v>
      </c>
      <c r="E577" s="88">
        <f t="shared" si="40"/>
        <v>0.16666666666666666</v>
      </c>
      <c r="F577" s="77"/>
      <c r="G577" s="79">
        <f t="shared" si="41"/>
        <v>0</v>
      </c>
      <c r="H577" s="80">
        <f t="shared" si="42"/>
        <v>0</v>
      </c>
    </row>
    <row r="578" spans="1:8" x14ac:dyDescent="0.25">
      <c r="A578" s="72" t="s">
        <v>75</v>
      </c>
      <c r="B578" s="73">
        <v>0.6</v>
      </c>
      <c r="C578" s="77">
        <v>4</v>
      </c>
      <c r="D578" s="74">
        <f t="shared" si="39"/>
        <v>2.4</v>
      </c>
      <c r="E578" s="88">
        <f t="shared" si="40"/>
        <v>0.19999999999999998</v>
      </c>
      <c r="F578" s="77">
        <v>5</v>
      </c>
      <c r="G578" s="79">
        <f t="shared" si="41"/>
        <v>0.99999999999999989</v>
      </c>
      <c r="H578" s="80">
        <f t="shared" si="42"/>
        <v>3.4</v>
      </c>
    </row>
    <row r="579" spans="1:8" x14ac:dyDescent="0.25">
      <c r="A579" s="72" t="s">
        <v>76</v>
      </c>
      <c r="B579" s="73">
        <v>0.5</v>
      </c>
      <c r="C579" s="77">
        <v>2</v>
      </c>
      <c r="D579" s="74">
        <f t="shared" si="39"/>
        <v>1</v>
      </c>
      <c r="E579" s="88">
        <f t="shared" si="40"/>
        <v>0.16666666666666666</v>
      </c>
      <c r="F579" s="77"/>
      <c r="G579" s="79">
        <f t="shared" si="41"/>
        <v>0</v>
      </c>
      <c r="H579" s="80">
        <f t="shared" si="42"/>
        <v>1</v>
      </c>
    </row>
    <row r="580" spans="1:8" x14ac:dyDescent="0.25">
      <c r="A580" s="72" t="s">
        <v>77</v>
      </c>
      <c r="B580" s="73">
        <v>0.7</v>
      </c>
      <c r="C580" s="77"/>
      <c r="D580" s="74">
        <f t="shared" si="39"/>
        <v>0</v>
      </c>
      <c r="E580" s="88">
        <f t="shared" si="40"/>
        <v>0.23333333333333331</v>
      </c>
      <c r="F580" s="77"/>
      <c r="G580" s="79">
        <f t="shared" si="41"/>
        <v>0</v>
      </c>
      <c r="H580" s="80">
        <f t="shared" si="42"/>
        <v>0</v>
      </c>
    </row>
    <row r="581" spans="1:8" x14ac:dyDescent="0.25">
      <c r="A581" s="72" t="s">
        <v>238</v>
      </c>
      <c r="B581" s="73">
        <v>0.02</v>
      </c>
      <c r="C581" s="77"/>
      <c r="D581" s="74">
        <f t="shared" si="39"/>
        <v>0</v>
      </c>
      <c r="E581" s="88">
        <f t="shared" si="40"/>
        <v>6.6666666666666671E-3</v>
      </c>
      <c r="F581" s="77"/>
      <c r="G581" s="79">
        <f t="shared" si="41"/>
        <v>0</v>
      </c>
      <c r="H581" s="80">
        <f t="shared" si="42"/>
        <v>0</v>
      </c>
    </row>
    <row r="582" spans="1:8" x14ac:dyDescent="0.25">
      <c r="A582" s="72" t="s">
        <v>130</v>
      </c>
      <c r="B582" s="73">
        <v>0.02</v>
      </c>
      <c r="C582" s="77"/>
      <c r="D582" s="74">
        <f t="shared" si="39"/>
        <v>0</v>
      </c>
      <c r="E582" s="88">
        <f t="shared" si="40"/>
        <v>6.6666666666666671E-3</v>
      </c>
      <c r="F582" s="77"/>
      <c r="G582" s="79">
        <f t="shared" si="41"/>
        <v>0</v>
      </c>
      <c r="H582" s="80">
        <f t="shared" si="42"/>
        <v>0</v>
      </c>
    </row>
    <row r="583" spans="1:8" x14ac:dyDescent="0.25">
      <c r="A583" s="75" t="s">
        <v>163</v>
      </c>
      <c r="B583" s="76"/>
      <c r="C583" s="76"/>
      <c r="D583" s="76"/>
      <c r="E583" s="76"/>
      <c r="F583" s="76"/>
      <c r="G583" s="78"/>
      <c r="H583" s="92"/>
    </row>
    <row r="584" spans="1:8" x14ac:dyDescent="0.25">
      <c r="A584" s="72" t="s">
        <v>113</v>
      </c>
      <c r="B584" s="73">
        <v>0.5</v>
      </c>
      <c r="C584" s="77"/>
      <c r="D584" s="74">
        <f>B584*C584</f>
        <v>0</v>
      </c>
      <c r="E584" s="88">
        <f>B584/3</f>
        <v>0.16666666666666666</v>
      </c>
      <c r="F584" s="77"/>
      <c r="G584" s="79">
        <f>E584*F584</f>
        <v>0</v>
      </c>
      <c r="H584" s="80">
        <f t="shared" si="32"/>
        <v>0</v>
      </c>
    </row>
    <row r="585" spans="1:8" x14ac:dyDescent="0.25">
      <c r="A585" s="72" t="s">
        <v>164</v>
      </c>
      <c r="B585" s="73">
        <v>0.5</v>
      </c>
      <c r="C585" s="77"/>
      <c r="D585" s="74">
        <f>B585*C585</f>
        <v>0</v>
      </c>
      <c r="E585" s="88">
        <f>B585/3</f>
        <v>0.16666666666666666</v>
      </c>
      <c r="F585" s="77"/>
      <c r="G585" s="79">
        <f>E585*F585</f>
        <v>0</v>
      </c>
      <c r="H585" s="80">
        <f t="shared" si="32"/>
        <v>0</v>
      </c>
    </row>
    <row r="586" spans="1:8" x14ac:dyDescent="0.25">
      <c r="A586" s="72" t="s">
        <v>114</v>
      </c>
      <c r="B586" s="73">
        <v>0.75</v>
      </c>
      <c r="C586" s="77"/>
      <c r="D586" s="74">
        <f>B586*C586</f>
        <v>0</v>
      </c>
      <c r="E586" s="88">
        <f>B586/3</f>
        <v>0.25</v>
      </c>
      <c r="F586" s="77"/>
      <c r="G586" s="79">
        <f>E586*F586</f>
        <v>0</v>
      </c>
      <c r="H586" s="80">
        <f t="shared" si="32"/>
        <v>0</v>
      </c>
    </row>
    <row r="587" spans="1:8" x14ac:dyDescent="0.25">
      <c r="A587" s="72" t="s">
        <v>115</v>
      </c>
      <c r="B587" s="73">
        <v>2</v>
      </c>
      <c r="C587" s="77"/>
      <c r="D587" s="74">
        <f>B587*C587</f>
        <v>0</v>
      </c>
      <c r="E587" s="88">
        <f>B587/3</f>
        <v>0.66666666666666663</v>
      </c>
      <c r="F587" s="77"/>
      <c r="G587" s="79">
        <f>E587*F587</f>
        <v>0</v>
      </c>
      <c r="H587" s="80">
        <f t="shared" si="32"/>
        <v>0</v>
      </c>
    </row>
    <row r="588" spans="1:8" x14ac:dyDescent="0.25">
      <c r="A588" s="72" t="s">
        <v>165</v>
      </c>
      <c r="B588" s="73">
        <v>2</v>
      </c>
      <c r="C588" s="77"/>
      <c r="D588" s="74">
        <f>B588*C588</f>
        <v>0</v>
      </c>
      <c r="E588" s="88">
        <f>B588/3</f>
        <v>0.66666666666666663</v>
      </c>
      <c r="F588" s="77"/>
      <c r="G588" s="79">
        <f>E588*F588</f>
        <v>0</v>
      </c>
      <c r="H588" s="80">
        <f t="shared" si="32"/>
        <v>0</v>
      </c>
    </row>
    <row r="589" spans="1:8" x14ac:dyDescent="0.25">
      <c r="A589" s="75" t="s">
        <v>97</v>
      </c>
      <c r="B589" s="76"/>
      <c r="C589" s="76"/>
      <c r="D589" s="76"/>
      <c r="E589" s="76"/>
      <c r="F589" s="76"/>
      <c r="G589" s="78"/>
      <c r="H589" s="92"/>
    </row>
    <row r="590" spans="1:8" x14ac:dyDescent="0.25">
      <c r="A590" s="72" t="s">
        <v>98</v>
      </c>
      <c r="B590" s="73">
        <v>0.5</v>
      </c>
      <c r="C590" s="77"/>
      <c r="D590" s="74">
        <f t="shared" ref="D590:D595" si="43">B590*C590</f>
        <v>0</v>
      </c>
      <c r="E590" s="88">
        <f>B590/3</f>
        <v>0.16666666666666666</v>
      </c>
      <c r="F590" s="77"/>
      <c r="G590" s="79">
        <f>B590*C590</f>
        <v>0</v>
      </c>
      <c r="H590" s="80">
        <f t="shared" si="32"/>
        <v>0</v>
      </c>
    </row>
    <row r="591" spans="1:8" x14ac:dyDescent="0.25">
      <c r="A591" s="72" t="s">
        <v>99</v>
      </c>
      <c r="B591" s="73">
        <v>2</v>
      </c>
      <c r="C591" s="77"/>
      <c r="D591" s="74">
        <f t="shared" si="43"/>
        <v>0</v>
      </c>
      <c r="E591" s="88">
        <f>B591/3</f>
        <v>0.66666666666666663</v>
      </c>
      <c r="F591" s="77"/>
      <c r="G591" s="79">
        <f>E591*F591</f>
        <v>0</v>
      </c>
      <c r="H591" s="80">
        <f t="shared" si="32"/>
        <v>0</v>
      </c>
    </row>
    <row r="592" spans="1:8" x14ac:dyDescent="0.25">
      <c r="A592" s="72" t="s">
        <v>196</v>
      </c>
      <c r="B592" s="73">
        <v>0.1</v>
      </c>
      <c r="C592" s="77"/>
      <c r="D592" s="74">
        <f t="shared" si="43"/>
        <v>0</v>
      </c>
      <c r="E592" s="88">
        <f>B592/3</f>
        <v>3.3333333333333333E-2</v>
      </c>
      <c r="F592" s="77"/>
      <c r="G592" s="79">
        <f>E592*F592</f>
        <v>0</v>
      </c>
      <c r="H592" s="80">
        <f t="shared" si="32"/>
        <v>0</v>
      </c>
    </row>
    <row r="593" spans="1:8" x14ac:dyDescent="0.25">
      <c r="A593" s="94" t="s">
        <v>239</v>
      </c>
      <c r="B593" s="73">
        <v>0.25</v>
      </c>
      <c r="C593" s="91"/>
      <c r="D593" s="74">
        <f t="shared" si="43"/>
        <v>0</v>
      </c>
      <c r="E593" s="88">
        <f>B593/3</f>
        <v>8.3333333333333329E-2</v>
      </c>
      <c r="F593" s="77"/>
      <c r="G593" s="79">
        <f>E593*F593</f>
        <v>0</v>
      </c>
      <c r="H593" s="80">
        <f t="shared" si="32"/>
        <v>0</v>
      </c>
    </row>
    <row r="594" spans="1:8" x14ac:dyDescent="0.25">
      <c r="A594" s="94" t="s">
        <v>240</v>
      </c>
      <c r="B594" s="73">
        <v>0.25</v>
      </c>
      <c r="C594" s="91"/>
      <c r="D594" s="74">
        <f t="shared" si="43"/>
        <v>0</v>
      </c>
      <c r="E594" s="88">
        <f>B594/3</f>
        <v>8.3333333333333329E-2</v>
      </c>
      <c r="F594" s="77"/>
      <c r="G594" s="79">
        <f>E594*F594</f>
        <v>0</v>
      </c>
      <c r="H594" s="80">
        <f t="shared" si="32"/>
        <v>0</v>
      </c>
    </row>
    <row r="595" spans="1:8" ht="15.75" thickBot="1" x14ac:dyDescent="0.3">
      <c r="A595" s="94" t="s">
        <v>241</v>
      </c>
      <c r="B595" s="98">
        <v>0</v>
      </c>
      <c r="C595" s="91"/>
      <c r="D595" s="97">
        <f t="shared" si="43"/>
        <v>0</v>
      </c>
      <c r="E595" s="89">
        <v>0.1</v>
      </c>
      <c r="F595" s="77"/>
      <c r="G595" s="79">
        <f>E595*F595</f>
        <v>0</v>
      </c>
      <c r="H595" s="80">
        <f t="shared" si="32"/>
        <v>0</v>
      </c>
    </row>
    <row r="596" spans="1:8" ht="15.75" thickBot="1" x14ac:dyDescent="0.3">
      <c r="A596" s="78"/>
      <c r="B596" s="101" t="s">
        <v>242</v>
      </c>
      <c r="C596" s="99">
        <f>SUM(C546:C595)</f>
        <v>96</v>
      </c>
      <c r="D596" s="90">
        <f>SUM(D548:D595)</f>
        <v>26.849999999999998</v>
      </c>
      <c r="E596" s="101" t="s">
        <v>243</v>
      </c>
      <c r="F596" s="100">
        <f>SUM(F546:F595)</f>
        <v>52</v>
      </c>
      <c r="G596" s="102">
        <f>SUM(G546:G595)</f>
        <v>5.9833333333333334</v>
      </c>
      <c r="H596" s="93">
        <f>SUM(H546:H595)</f>
        <v>32.833333333333336</v>
      </c>
    </row>
    <row r="597" spans="1:8" ht="15.75" thickBot="1" x14ac:dyDescent="0.3">
      <c r="A597" s="132"/>
      <c r="B597" s="141" t="s">
        <v>244</v>
      </c>
      <c r="C597" s="142"/>
      <c r="D597" s="142"/>
      <c r="E597" s="142"/>
      <c r="F597" s="96">
        <f>C596+F596</f>
        <v>148</v>
      </c>
      <c r="G597" s="103" t="s">
        <v>245</v>
      </c>
      <c r="H597" s="104">
        <f>H596</f>
        <v>32.833333333333336</v>
      </c>
    </row>
    <row r="598" spans="1:8" x14ac:dyDescent="0.25">
      <c r="A598" s="132"/>
      <c r="B598" s="95"/>
      <c r="C598" s="132"/>
      <c r="D598" s="132"/>
      <c r="E598" s="95"/>
      <c r="F598" s="132"/>
      <c r="G598" s="105" t="s">
        <v>246</v>
      </c>
      <c r="H598" s="106">
        <v>1769</v>
      </c>
    </row>
    <row r="599" spans="1:8" x14ac:dyDescent="0.25">
      <c r="A599" s="132"/>
      <c r="B599" s="95"/>
      <c r="C599" s="132"/>
      <c r="D599" s="132"/>
      <c r="E599" s="95"/>
      <c r="F599" s="132"/>
      <c r="G599" s="105" t="s">
        <v>102</v>
      </c>
      <c r="H599" s="107">
        <f>H597/H598</f>
        <v>1.8560391935179953E-2</v>
      </c>
    </row>
    <row r="600" spans="1:8" ht="15.75" thickBot="1" x14ac:dyDescent="0.3">
      <c r="A600" s="132"/>
      <c r="B600" s="95"/>
      <c r="C600" s="132"/>
      <c r="D600" s="132"/>
      <c r="E600" s="95"/>
      <c r="F600" s="132"/>
      <c r="G600" s="108" t="s">
        <v>213</v>
      </c>
      <c r="H600" s="109" t="s">
        <v>298</v>
      </c>
    </row>
    <row r="607" spans="1:8" ht="15.75" thickBot="1" x14ac:dyDescent="0.3">
      <c r="A607" s="140" t="s">
        <v>299</v>
      </c>
      <c r="B607" s="140"/>
      <c r="C607" s="140"/>
      <c r="D607" s="140"/>
      <c r="E607" s="140"/>
      <c r="F607" s="140"/>
      <c r="G607" s="140"/>
      <c r="H607" s="140"/>
    </row>
    <row r="608" spans="1:8" ht="30" x14ac:dyDescent="0.25">
      <c r="A608" s="81" t="s">
        <v>50</v>
      </c>
      <c r="B608" s="82" t="s">
        <v>215</v>
      </c>
      <c r="C608" s="83" t="s">
        <v>216</v>
      </c>
      <c r="D608" s="84" t="s">
        <v>217</v>
      </c>
      <c r="E608" s="87" t="s">
        <v>218</v>
      </c>
      <c r="F608" s="83" t="s">
        <v>219</v>
      </c>
      <c r="G608" s="85" t="s">
        <v>220</v>
      </c>
      <c r="H608" s="86" t="s">
        <v>221</v>
      </c>
    </row>
    <row r="609" spans="1:8" x14ac:dyDescent="0.25">
      <c r="A609" s="75" t="s">
        <v>131</v>
      </c>
      <c r="B609" s="76"/>
      <c r="C609" s="76"/>
      <c r="D609" s="76"/>
      <c r="E609" s="76"/>
      <c r="F609" s="76"/>
      <c r="G609" s="78"/>
      <c r="H609" s="92"/>
    </row>
    <row r="610" spans="1:8" x14ac:dyDescent="0.25">
      <c r="A610" s="72" t="s">
        <v>222</v>
      </c>
      <c r="B610" s="73">
        <v>0.15</v>
      </c>
      <c r="C610" s="77"/>
      <c r="D610" s="74">
        <f>B610*C610</f>
        <v>0</v>
      </c>
      <c r="E610" s="88">
        <f>B610/3</f>
        <v>4.9999999999999996E-2</v>
      </c>
      <c r="F610" s="77"/>
      <c r="G610" s="79">
        <f>E610*F610</f>
        <v>0</v>
      </c>
      <c r="H610" s="80">
        <f>D610+G610</f>
        <v>0</v>
      </c>
    </row>
    <row r="611" spans="1:8" x14ac:dyDescent="0.25">
      <c r="A611" s="75" t="s">
        <v>144</v>
      </c>
      <c r="B611" s="76"/>
      <c r="C611" s="76"/>
      <c r="D611" s="76"/>
      <c r="E611" s="76"/>
      <c r="F611" s="76"/>
      <c r="G611" s="78"/>
      <c r="H611" s="92"/>
    </row>
    <row r="612" spans="1:8" x14ac:dyDescent="0.25">
      <c r="A612" s="72" t="s">
        <v>145</v>
      </c>
      <c r="B612" s="73">
        <v>0.2</v>
      </c>
      <c r="C612" s="77"/>
      <c r="D612" s="74">
        <f>B612*C612</f>
        <v>0</v>
      </c>
      <c r="E612" s="88">
        <f>B612/3</f>
        <v>6.6666666666666666E-2</v>
      </c>
      <c r="F612" s="77"/>
      <c r="G612" s="79">
        <f>E612*F612</f>
        <v>0</v>
      </c>
      <c r="H612" s="80">
        <f t="shared" ref="H612:H659" si="44">D612+G612</f>
        <v>0</v>
      </c>
    </row>
    <row r="613" spans="1:8" x14ac:dyDescent="0.25">
      <c r="A613" s="72" t="s">
        <v>192</v>
      </c>
      <c r="B613" s="73">
        <v>0.3</v>
      </c>
      <c r="C613" s="77"/>
      <c r="D613" s="74">
        <f>B613*C613</f>
        <v>0</v>
      </c>
      <c r="E613" s="88">
        <f>B613/3</f>
        <v>9.9999999999999992E-2</v>
      </c>
      <c r="F613" s="77"/>
      <c r="G613" s="79">
        <f>E613*F613</f>
        <v>0</v>
      </c>
      <c r="H613" s="80">
        <f t="shared" si="44"/>
        <v>0</v>
      </c>
    </row>
    <row r="614" spans="1:8" x14ac:dyDescent="0.25">
      <c r="A614" s="72" t="s">
        <v>223</v>
      </c>
      <c r="B614" s="73">
        <v>0.2</v>
      </c>
      <c r="C614" s="77"/>
      <c r="D614" s="74">
        <f>B614*C614</f>
        <v>0</v>
      </c>
      <c r="E614" s="88">
        <f>B614/3</f>
        <v>6.6666666666666666E-2</v>
      </c>
      <c r="F614" s="77"/>
      <c r="G614" s="79">
        <f>E614*F614</f>
        <v>0</v>
      </c>
      <c r="H614" s="80">
        <f t="shared" si="44"/>
        <v>0</v>
      </c>
    </row>
    <row r="615" spans="1:8" x14ac:dyDescent="0.25">
      <c r="A615" s="75" t="s">
        <v>224</v>
      </c>
      <c r="B615" s="76"/>
      <c r="C615" s="76"/>
      <c r="D615" s="76"/>
      <c r="E615" s="76"/>
      <c r="F615" s="76"/>
      <c r="G615" s="78"/>
      <c r="H615" s="92"/>
    </row>
    <row r="616" spans="1:8" x14ac:dyDescent="0.25">
      <c r="A616" s="72" t="s">
        <v>225</v>
      </c>
      <c r="B616" s="73">
        <v>0.15</v>
      </c>
      <c r="C616" s="77"/>
      <c r="D616" s="74">
        <f t="shared" ref="D616:D626" si="45">B616*C616</f>
        <v>0</v>
      </c>
      <c r="E616" s="88">
        <f t="shared" ref="E616:E626" si="46">B616/3</f>
        <v>4.9999999999999996E-2</v>
      </c>
      <c r="F616" s="77">
        <v>16</v>
      </c>
      <c r="G616" s="79">
        <f t="shared" ref="G616:G626" si="47">E616*F616</f>
        <v>0.79999999999999993</v>
      </c>
      <c r="H616" s="80">
        <f t="shared" si="44"/>
        <v>0.79999999999999993</v>
      </c>
    </row>
    <row r="617" spans="1:8" x14ac:dyDescent="0.25">
      <c r="A617" s="72" t="s">
        <v>193</v>
      </c>
      <c r="B617" s="73">
        <v>0.2</v>
      </c>
      <c r="C617" s="77"/>
      <c r="D617" s="74">
        <f t="shared" si="45"/>
        <v>0</v>
      </c>
      <c r="E617" s="88">
        <f t="shared" si="46"/>
        <v>6.6666666666666666E-2</v>
      </c>
      <c r="F617" s="77">
        <v>3</v>
      </c>
      <c r="G617" s="79">
        <f t="shared" si="47"/>
        <v>0.2</v>
      </c>
      <c r="H617" s="80">
        <f t="shared" si="44"/>
        <v>0.2</v>
      </c>
    </row>
    <row r="618" spans="1:8" x14ac:dyDescent="0.25">
      <c r="A618" s="72" t="s">
        <v>226</v>
      </c>
      <c r="B618" s="73">
        <v>0.2</v>
      </c>
      <c r="C618" s="77"/>
      <c r="D618" s="74">
        <f t="shared" si="45"/>
        <v>0</v>
      </c>
      <c r="E618" s="88">
        <f t="shared" si="46"/>
        <v>6.6666666666666666E-2</v>
      </c>
      <c r="F618" s="77">
        <v>1</v>
      </c>
      <c r="G618" s="79">
        <f t="shared" si="47"/>
        <v>6.6666666666666666E-2</v>
      </c>
      <c r="H618" s="80">
        <f t="shared" si="44"/>
        <v>6.6666666666666666E-2</v>
      </c>
    </row>
    <row r="619" spans="1:8" x14ac:dyDescent="0.25">
      <c r="A619" s="72" t="s">
        <v>227</v>
      </c>
      <c r="B619" s="73">
        <v>0.35</v>
      </c>
      <c r="C619" s="77"/>
      <c r="D619" s="74">
        <f t="shared" si="45"/>
        <v>0</v>
      </c>
      <c r="E619" s="88">
        <f t="shared" si="46"/>
        <v>0.11666666666666665</v>
      </c>
      <c r="F619" s="77">
        <v>2</v>
      </c>
      <c r="G619" s="79">
        <f t="shared" si="47"/>
        <v>0.23333333333333331</v>
      </c>
      <c r="H619" s="80">
        <f t="shared" si="44"/>
        <v>0.23333333333333331</v>
      </c>
    </row>
    <row r="620" spans="1:8" x14ac:dyDescent="0.25">
      <c r="A620" s="72" t="s">
        <v>66</v>
      </c>
      <c r="B620" s="73">
        <v>0.5</v>
      </c>
      <c r="C620" s="77"/>
      <c r="D620" s="74">
        <f t="shared" si="45"/>
        <v>0</v>
      </c>
      <c r="E620" s="88">
        <f t="shared" si="46"/>
        <v>0.16666666666666666</v>
      </c>
      <c r="F620" s="77">
        <v>3</v>
      </c>
      <c r="G620" s="79">
        <f t="shared" si="47"/>
        <v>0.5</v>
      </c>
      <c r="H620" s="80">
        <f t="shared" si="44"/>
        <v>0.5</v>
      </c>
    </row>
    <row r="621" spans="1:8" x14ac:dyDescent="0.25">
      <c r="A621" s="72" t="s">
        <v>67</v>
      </c>
      <c r="B621" s="73">
        <v>0.5</v>
      </c>
      <c r="C621" s="77"/>
      <c r="D621" s="74">
        <f t="shared" si="45"/>
        <v>0</v>
      </c>
      <c r="E621" s="88">
        <f t="shared" si="46"/>
        <v>0.16666666666666666</v>
      </c>
      <c r="F621" s="77">
        <v>3</v>
      </c>
      <c r="G621" s="79">
        <f t="shared" si="47"/>
        <v>0.5</v>
      </c>
      <c r="H621" s="80">
        <f t="shared" si="44"/>
        <v>0.5</v>
      </c>
    </row>
    <row r="622" spans="1:8" x14ac:dyDescent="0.25">
      <c r="A622" s="72" t="s">
        <v>228</v>
      </c>
      <c r="B622" s="73">
        <v>0.5</v>
      </c>
      <c r="C622" s="77"/>
      <c r="D622" s="74">
        <f t="shared" si="45"/>
        <v>0</v>
      </c>
      <c r="E622" s="88">
        <f t="shared" si="46"/>
        <v>0.16666666666666666</v>
      </c>
      <c r="F622" s="77"/>
      <c r="G622" s="79">
        <f t="shared" si="47"/>
        <v>0</v>
      </c>
      <c r="H622" s="80">
        <f t="shared" si="44"/>
        <v>0</v>
      </c>
    </row>
    <row r="623" spans="1:8" x14ac:dyDescent="0.25">
      <c r="A623" s="72" t="s">
        <v>229</v>
      </c>
      <c r="B623" s="73">
        <v>0.75</v>
      </c>
      <c r="C623" s="77"/>
      <c r="D623" s="74">
        <f t="shared" si="45"/>
        <v>0</v>
      </c>
      <c r="E623" s="88">
        <f t="shared" si="46"/>
        <v>0.25</v>
      </c>
      <c r="F623" s="77"/>
      <c r="G623" s="79">
        <f t="shared" si="47"/>
        <v>0</v>
      </c>
      <c r="H623" s="80">
        <f t="shared" si="44"/>
        <v>0</v>
      </c>
    </row>
    <row r="624" spans="1:8" x14ac:dyDescent="0.25">
      <c r="A624" s="72" t="s">
        <v>230</v>
      </c>
      <c r="B624" s="73">
        <v>1</v>
      </c>
      <c r="C624" s="77"/>
      <c r="D624" s="74">
        <f t="shared" si="45"/>
        <v>0</v>
      </c>
      <c r="E624" s="88">
        <f t="shared" si="46"/>
        <v>0.33333333333333331</v>
      </c>
      <c r="F624" s="77"/>
      <c r="G624" s="79">
        <f t="shared" si="47"/>
        <v>0</v>
      </c>
      <c r="H624" s="80">
        <f t="shared" si="44"/>
        <v>0</v>
      </c>
    </row>
    <row r="625" spans="1:8" x14ac:dyDescent="0.25">
      <c r="A625" s="72" t="s">
        <v>173</v>
      </c>
      <c r="B625" s="73">
        <v>0.2</v>
      </c>
      <c r="C625" s="77"/>
      <c r="D625" s="74">
        <f t="shared" si="45"/>
        <v>0</v>
      </c>
      <c r="E625" s="88">
        <f t="shared" si="46"/>
        <v>6.6666666666666666E-2</v>
      </c>
      <c r="F625" s="77"/>
      <c r="G625" s="79">
        <f t="shared" si="47"/>
        <v>0</v>
      </c>
      <c r="H625" s="80">
        <f t="shared" si="44"/>
        <v>0</v>
      </c>
    </row>
    <row r="626" spans="1:8" x14ac:dyDescent="0.25">
      <c r="A626" s="72" t="s">
        <v>154</v>
      </c>
      <c r="B626" s="73">
        <v>1</v>
      </c>
      <c r="C626" s="77"/>
      <c r="D626" s="74">
        <f t="shared" si="45"/>
        <v>0</v>
      </c>
      <c r="E626" s="88">
        <f t="shared" si="46"/>
        <v>0.33333333333333331</v>
      </c>
      <c r="F626" s="77"/>
      <c r="G626" s="79">
        <f t="shared" si="47"/>
        <v>0</v>
      </c>
      <c r="H626" s="80">
        <f t="shared" si="44"/>
        <v>0</v>
      </c>
    </row>
    <row r="627" spans="1:8" x14ac:dyDescent="0.25">
      <c r="A627" s="75" t="s">
        <v>89</v>
      </c>
      <c r="B627" s="76"/>
      <c r="C627" s="76"/>
      <c r="D627" s="76"/>
      <c r="E627" s="76"/>
      <c r="F627" s="76"/>
      <c r="G627" s="78"/>
      <c r="H627" s="92"/>
    </row>
    <row r="628" spans="1:8" x14ac:dyDescent="0.25">
      <c r="A628" s="72" t="s">
        <v>231</v>
      </c>
      <c r="B628" s="73">
        <v>0.25</v>
      </c>
      <c r="C628" s="77"/>
      <c r="D628" s="74">
        <f>B628*C628</f>
        <v>0</v>
      </c>
      <c r="E628" s="88">
        <f>B628/3</f>
        <v>8.3333333333333329E-2</v>
      </c>
      <c r="F628" s="77"/>
      <c r="G628" s="79">
        <f>E628*F628</f>
        <v>0</v>
      </c>
      <c r="H628" s="80">
        <f>D628+G628</f>
        <v>0</v>
      </c>
    </row>
    <row r="629" spans="1:8" x14ac:dyDescent="0.25">
      <c r="A629" s="72" t="s">
        <v>232</v>
      </c>
      <c r="B629" s="73">
        <v>0.5</v>
      </c>
      <c r="C629" s="77"/>
      <c r="D629" s="74">
        <f>B629*C629</f>
        <v>0</v>
      </c>
      <c r="E629" s="88">
        <f>B629/3</f>
        <v>0.16666666666666666</v>
      </c>
      <c r="F629" s="77"/>
      <c r="G629" s="79">
        <f>E629*F629</f>
        <v>0</v>
      </c>
      <c r="H629" s="80">
        <f>D629+G629</f>
        <v>0</v>
      </c>
    </row>
    <row r="630" spans="1:8" x14ac:dyDescent="0.25">
      <c r="A630" s="75" t="s">
        <v>158</v>
      </c>
      <c r="B630" s="76"/>
      <c r="C630" s="76"/>
      <c r="D630" s="76"/>
      <c r="E630" s="76"/>
      <c r="F630" s="76"/>
      <c r="G630" s="78"/>
      <c r="H630" s="92"/>
    </row>
    <row r="631" spans="1:8" x14ac:dyDescent="0.25">
      <c r="A631" s="72" t="s">
        <v>208</v>
      </c>
      <c r="B631" s="73">
        <v>0.3</v>
      </c>
      <c r="C631" s="77"/>
      <c r="D631" s="74">
        <f t="shared" ref="D631:D637" si="48">B631*C631</f>
        <v>0</v>
      </c>
      <c r="E631" s="88">
        <f t="shared" ref="E631:E637" si="49">B631/3</f>
        <v>9.9999999999999992E-2</v>
      </c>
      <c r="F631" s="77"/>
      <c r="G631" s="79">
        <f t="shared" ref="G631:G637" si="50">E631*F631</f>
        <v>0</v>
      </c>
      <c r="H631" s="80">
        <f t="shared" si="44"/>
        <v>0</v>
      </c>
    </row>
    <row r="632" spans="1:8" x14ac:dyDescent="0.25">
      <c r="A632" s="72" t="s">
        <v>180</v>
      </c>
      <c r="B632" s="73">
        <v>0.4</v>
      </c>
      <c r="C632" s="77"/>
      <c r="D632" s="74">
        <f t="shared" si="48"/>
        <v>0</v>
      </c>
      <c r="E632" s="88">
        <f t="shared" si="49"/>
        <v>0.13333333333333333</v>
      </c>
      <c r="F632" s="77"/>
      <c r="G632" s="79">
        <f t="shared" si="50"/>
        <v>0</v>
      </c>
      <c r="H632" s="80">
        <f t="shared" si="44"/>
        <v>0</v>
      </c>
    </row>
    <row r="633" spans="1:8" x14ac:dyDescent="0.25">
      <c r="A633" s="72" t="s">
        <v>233</v>
      </c>
      <c r="B633" s="73">
        <v>0.3</v>
      </c>
      <c r="C633" s="77"/>
      <c r="D633" s="74">
        <f t="shared" si="48"/>
        <v>0</v>
      </c>
      <c r="E633" s="88">
        <f t="shared" si="49"/>
        <v>9.9999999999999992E-2</v>
      </c>
      <c r="F633" s="77"/>
      <c r="G633" s="79">
        <f t="shared" si="50"/>
        <v>0</v>
      </c>
      <c r="H633" s="80">
        <f t="shared" si="44"/>
        <v>0</v>
      </c>
    </row>
    <row r="634" spans="1:8" x14ac:dyDescent="0.25">
      <c r="A634" s="72" t="s">
        <v>234</v>
      </c>
      <c r="B634" s="73">
        <v>0.4</v>
      </c>
      <c r="C634" s="77"/>
      <c r="D634" s="74">
        <f t="shared" si="48"/>
        <v>0</v>
      </c>
      <c r="E634" s="88">
        <f t="shared" si="49"/>
        <v>0.13333333333333333</v>
      </c>
      <c r="F634" s="77">
        <v>2</v>
      </c>
      <c r="G634" s="79">
        <f t="shared" si="50"/>
        <v>0.26666666666666666</v>
      </c>
      <c r="H634" s="80">
        <f t="shared" si="44"/>
        <v>0.26666666666666666</v>
      </c>
    </row>
    <row r="635" spans="1:8" x14ac:dyDescent="0.25">
      <c r="A635" s="72" t="s">
        <v>235</v>
      </c>
      <c r="B635" s="73">
        <v>0.6</v>
      </c>
      <c r="C635" s="77"/>
      <c r="D635" s="74">
        <f t="shared" si="48"/>
        <v>0</v>
      </c>
      <c r="E635" s="88">
        <f t="shared" si="49"/>
        <v>0.19999999999999998</v>
      </c>
      <c r="F635" s="77"/>
      <c r="G635" s="79">
        <f t="shared" si="50"/>
        <v>0</v>
      </c>
      <c r="H635" s="80">
        <f t="shared" si="44"/>
        <v>0</v>
      </c>
    </row>
    <row r="636" spans="1:8" x14ac:dyDescent="0.25">
      <c r="A636" s="72" t="s">
        <v>236</v>
      </c>
      <c r="B636" s="73">
        <v>0.25</v>
      </c>
      <c r="C636" s="77"/>
      <c r="D636" s="74">
        <f t="shared" si="48"/>
        <v>0</v>
      </c>
      <c r="E636" s="88">
        <f t="shared" si="49"/>
        <v>8.3333333333333329E-2</v>
      </c>
      <c r="F636" s="77">
        <v>15</v>
      </c>
      <c r="G636" s="79">
        <f t="shared" si="50"/>
        <v>1.25</v>
      </c>
      <c r="H636" s="80">
        <f t="shared" si="44"/>
        <v>1.25</v>
      </c>
    </row>
    <row r="637" spans="1:8" x14ac:dyDescent="0.25">
      <c r="A637" s="72" t="s">
        <v>95</v>
      </c>
      <c r="B637" s="73">
        <v>0.25</v>
      </c>
      <c r="C637" s="77"/>
      <c r="D637" s="74">
        <f t="shared" si="48"/>
        <v>0</v>
      </c>
      <c r="E637" s="88">
        <f t="shared" si="49"/>
        <v>8.3333333333333329E-2</v>
      </c>
      <c r="F637" s="77"/>
      <c r="G637" s="79">
        <f t="shared" si="50"/>
        <v>0</v>
      </c>
      <c r="H637" s="80">
        <f t="shared" si="44"/>
        <v>0</v>
      </c>
    </row>
    <row r="638" spans="1:8" x14ac:dyDescent="0.25">
      <c r="A638" s="75" t="s">
        <v>73</v>
      </c>
      <c r="B638" s="76"/>
      <c r="C638" s="76"/>
      <c r="D638" s="76"/>
      <c r="E638" s="76"/>
      <c r="F638" s="76"/>
      <c r="G638" s="78"/>
      <c r="H638" s="92"/>
    </row>
    <row r="639" spans="1:8" x14ac:dyDescent="0.25">
      <c r="A639" s="72" t="s">
        <v>237</v>
      </c>
      <c r="B639" s="73">
        <v>0.3</v>
      </c>
      <c r="C639" s="77"/>
      <c r="D639" s="74">
        <f t="shared" ref="D639:D646" si="51">B639*C639</f>
        <v>0</v>
      </c>
      <c r="E639" s="88">
        <f t="shared" ref="E639:E646" si="52">B639/3</f>
        <v>9.9999999999999992E-2</v>
      </c>
      <c r="F639" s="77"/>
      <c r="G639" s="79">
        <f t="shared" ref="G639:G646" si="53">E639*F639</f>
        <v>0</v>
      </c>
      <c r="H639" s="80">
        <f t="shared" ref="H639:H646" si="54">D639+G639</f>
        <v>0</v>
      </c>
    </row>
    <row r="640" spans="1:8" x14ac:dyDescent="0.25">
      <c r="A640" s="72" t="s">
        <v>167</v>
      </c>
      <c r="B640" s="73">
        <v>0.5</v>
      </c>
      <c r="C640" s="77"/>
      <c r="D640" s="74">
        <f t="shared" si="51"/>
        <v>0</v>
      </c>
      <c r="E640" s="88">
        <f t="shared" si="52"/>
        <v>0.16666666666666666</v>
      </c>
      <c r="F640" s="77"/>
      <c r="G640" s="79">
        <f t="shared" si="53"/>
        <v>0</v>
      </c>
      <c r="H640" s="80">
        <f t="shared" si="54"/>
        <v>0</v>
      </c>
    </row>
    <row r="641" spans="1:8" x14ac:dyDescent="0.25">
      <c r="A641" s="72" t="s">
        <v>74</v>
      </c>
      <c r="B641" s="73">
        <v>0.5</v>
      </c>
      <c r="C641" s="77"/>
      <c r="D641" s="74">
        <f t="shared" si="51"/>
        <v>0</v>
      </c>
      <c r="E641" s="88">
        <f t="shared" si="52"/>
        <v>0.16666666666666666</v>
      </c>
      <c r="F641" s="77"/>
      <c r="G641" s="79">
        <f t="shared" si="53"/>
        <v>0</v>
      </c>
      <c r="H641" s="80">
        <f t="shared" si="54"/>
        <v>0</v>
      </c>
    </row>
    <row r="642" spans="1:8" x14ac:dyDescent="0.25">
      <c r="A642" s="72" t="s">
        <v>75</v>
      </c>
      <c r="B642" s="73">
        <v>0.6</v>
      </c>
      <c r="C642" s="77"/>
      <c r="D642" s="74">
        <f t="shared" si="51"/>
        <v>0</v>
      </c>
      <c r="E642" s="88">
        <f t="shared" si="52"/>
        <v>0.19999999999999998</v>
      </c>
      <c r="F642" s="77"/>
      <c r="G642" s="79">
        <f t="shared" si="53"/>
        <v>0</v>
      </c>
      <c r="H642" s="80">
        <f t="shared" si="54"/>
        <v>0</v>
      </c>
    </row>
    <row r="643" spans="1:8" x14ac:dyDescent="0.25">
      <c r="A643" s="72" t="s">
        <v>76</v>
      </c>
      <c r="B643" s="73">
        <v>0.5</v>
      </c>
      <c r="C643" s="77"/>
      <c r="D643" s="74">
        <f t="shared" si="51"/>
        <v>0</v>
      </c>
      <c r="E643" s="88">
        <f t="shared" si="52"/>
        <v>0.16666666666666666</v>
      </c>
      <c r="F643" s="77"/>
      <c r="G643" s="79">
        <f t="shared" si="53"/>
        <v>0</v>
      </c>
      <c r="H643" s="80">
        <f t="shared" si="54"/>
        <v>0</v>
      </c>
    </row>
    <row r="644" spans="1:8" x14ac:dyDescent="0.25">
      <c r="A644" s="72" t="s">
        <v>77</v>
      </c>
      <c r="B644" s="73">
        <v>0.7</v>
      </c>
      <c r="C644" s="77"/>
      <c r="D644" s="74">
        <f t="shared" si="51"/>
        <v>0</v>
      </c>
      <c r="E644" s="88">
        <f t="shared" si="52"/>
        <v>0.23333333333333331</v>
      </c>
      <c r="F644" s="77"/>
      <c r="G644" s="79">
        <f t="shared" si="53"/>
        <v>0</v>
      </c>
      <c r="H644" s="80">
        <f t="shared" si="54"/>
        <v>0</v>
      </c>
    </row>
    <row r="645" spans="1:8" x14ac:dyDescent="0.25">
      <c r="A645" s="72" t="s">
        <v>238</v>
      </c>
      <c r="B645" s="73">
        <v>0.02</v>
      </c>
      <c r="C645" s="77"/>
      <c r="D645" s="74">
        <f t="shared" si="51"/>
        <v>0</v>
      </c>
      <c r="E645" s="88">
        <f t="shared" si="52"/>
        <v>6.6666666666666671E-3</v>
      </c>
      <c r="F645" s="77"/>
      <c r="G645" s="79">
        <f t="shared" si="53"/>
        <v>0</v>
      </c>
      <c r="H645" s="80">
        <f t="shared" si="54"/>
        <v>0</v>
      </c>
    </row>
    <row r="646" spans="1:8" x14ac:dyDescent="0.25">
      <c r="A646" s="72" t="s">
        <v>130</v>
      </c>
      <c r="B646" s="73">
        <v>0.02</v>
      </c>
      <c r="C646" s="77"/>
      <c r="D646" s="74">
        <f t="shared" si="51"/>
        <v>0</v>
      </c>
      <c r="E646" s="88">
        <f t="shared" si="52"/>
        <v>6.6666666666666671E-3</v>
      </c>
      <c r="F646" s="77"/>
      <c r="G646" s="79">
        <f t="shared" si="53"/>
        <v>0</v>
      </c>
      <c r="H646" s="80">
        <f t="shared" si="54"/>
        <v>0</v>
      </c>
    </row>
    <row r="647" spans="1:8" x14ac:dyDescent="0.25">
      <c r="A647" s="75" t="s">
        <v>163</v>
      </c>
      <c r="B647" s="76"/>
      <c r="C647" s="76"/>
      <c r="D647" s="76"/>
      <c r="E647" s="76"/>
      <c r="F647" s="76"/>
      <c r="G647" s="78"/>
      <c r="H647" s="92"/>
    </row>
    <row r="648" spans="1:8" x14ac:dyDescent="0.25">
      <c r="A648" s="72" t="s">
        <v>113</v>
      </c>
      <c r="B648" s="73">
        <v>0.5</v>
      </c>
      <c r="C648" s="77"/>
      <c r="D648" s="74">
        <f>B648*C648</f>
        <v>0</v>
      </c>
      <c r="E648" s="88">
        <f>B648/3</f>
        <v>0.16666666666666666</v>
      </c>
      <c r="F648" s="77"/>
      <c r="G648" s="79">
        <f>E648*F648</f>
        <v>0</v>
      </c>
      <c r="H648" s="80">
        <f t="shared" si="44"/>
        <v>0</v>
      </c>
    </row>
    <row r="649" spans="1:8" x14ac:dyDescent="0.25">
      <c r="A649" s="72" t="s">
        <v>164</v>
      </c>
      <c r="B649" s="73">
        <v>0.5</v>
      </c>
      <c r="C649" s="77"/>
      <c r="D649" s="74">
        <f>B649*C649</f>
        <v>0</v>
      </c>
      <c r="E649" s="88">
        <f>B649/3</f>
        <v>0.16666666666666666</v>
      </c>
      <c r="F649" s="77"/>
      <c r="G649" s="79">
        <f>E649*F649</f>
        <v>0</v>
      </c>
      <c r="H649" s="80">
        <f t="shared" si="44"/>
        <v>0</v>
      </c>
    </row>
    <row r="650" spans="1:8" x14ac:dyDescent="0.25">
      <c r="A650" s="72" t="s">
        <v>114</v>
      </c>
      <c r="B650" s="73">
        <v>0.75</v>
      </c>
      <c r="C650" s="77"/>
      <c r="D650" s="74">
        <f>B650*C650</f>
        <v>0</v>
      </c>
      <c r="E650" s="88">
        <f>B650/3</f>
        <v>0.25</v>
      </c>
      <c r="F650" s="77"/>
      <c r="G650" s="79">
        <f>E650*F650</f>
        <v>0</v>
      </c>
      <c r="H650" s="80">
        <f t="shared" si="44"/>
        <v>0</v>
      </c>
    </row>
    <row r="651" spans="1:8" x14ac:dyDescent="0.25">
      <c r="A651" s="72" t="s">
        <v>115</v>
      </c>
      <c r="B651" s="73">
        <v>2</v>
      </c>
      <c r="C651" s="77"/>
      <c r="D651" s="74">
        <f>B651*C651</f>
        <v>0</v>
      </c>
      <c r="E651" s="88">
        <f>B651/3</f>
        <v>0.66666666666666663</v>
      </c>
      <c r="F651" s="77"/>
      <c r="G651" s="79">
        <f>E651*F651</f>
        <v>0</v>
      </c>
      <c r="H651" s="80">
        <f t="shared" si="44"/>
        <v>0</v>
      </c>
    </row>
    <row r="652" spans="1:8" x14ac:dyDescent="0.25">
      <c r="A652" s="72" t="s">
        <v>165</v>
      </c>
      <c r="B652" s="73">
        <v>2</v>
      </c>
      <c r="C652" s="77"/>
      <c r="D652" s="74">
        <f>B652*C652</f>
        <v>0</v>
      </c>
      <c r="E652" s="88">
        <f>B652/3</f>
        <v>0.66666666666666663</v>
      </c>
      <c r="F652" s="77"/>
      <c r="G652" s="79">
        <f>E652*F652</f>
        <v>0</v>
      </c>
      <c r="H652" s="80">
        <f t="shared" si="44"/>
        <v>0</v>
      </c>
    </row>
    <row r="653" spans="1:8" x14ac:dyDescent="0.25">
      <c r="A653" s="75" t="s">
        <v>97</v>
      </c>
      <c r="B653" s="76"/>
      <c r="C653" s="76"/>
      <c r="D653" s="76"/>
      <c r="E653" s="76"/>
      <c r="F653" s="76"/>
      <c r="G653" s="78"/>
      <c r="H653" s="92"/>
    </row>
    <row r="654" spans="1:8" x14ac:dyDescent="0.25">
      <c r="A654" s="72" t="s">
        <v>98</v>
      </c>
      <c r="B654" s="73">
        <v>0.5</v>
      </c>
      <c r="C654" s="77"/>
      <c r="D654" s="74">
        <f t="shared" ref="D654:D659" si="55">B654*C654</f>
        <v>0</v>
      </c>
      <c r="E654" s="88">
        <f>B654/3</f>
        <v>0.16666666666666666</v>
      </c>
      <c r="F654" s="77"/>
      <c r="G654" s="79">
        <f>B654*C654</f>
        <v>0</v>
      </c>
      <c r="H654" s="80">
        <f t="shared" si="44"/>
        <v>0</v>
      </c>
    </row>
    <row r="655" spans="1:8" x14ac:dyDescent="0.25">
      <c r="A655" s="72" t="s">
        <v>99</v>
      </c>
      <c r="B655" s="73">
        <v>2</v>
      </c>
      <c r="C655" s="77"/>
      <c r="D655" s="74">
        <f t="shared" si="55"/>
        <v>0</v>
      </c>
      <c r="E655" s="88">
        <f>B655/3</f>
        <v>0.66666666666666663</v>
      </c>
      <c r="F655" s="77"/>
      <c r="G655" s="79">
        <f>E655*F655</f>
        <v>0</v>
      </c>
      <c r="H655" s="80">
        <f t="shared" si="44"/>
        <v>0</v>
      </c>
    </row>
    <row r="656" spans="1:8" x14ac:dyDescent="0.25">
      <c r="A656" s="72" t="s">
        <v>196</v>
      </c>
      <c r="B656" s="73">
        <v>0.1</v>
      </c>
      <c r="C656" s="77"/>
      <c r="D656" s="74">
        <f t="shared" si="55"/>
        <v>0</v>
      </c>
      <c r="E656" s="88">
        <f>B656/3</f>
        <v>3.3333333333333333E-2</v>
      </c>
      <c r="F656" s="77"/>
      <c r="G656" s="79">
        <f>E656*F656</f>
        <v>0</v>
      </c>
      <c r="H656" s="80">
        <f t="shared" si="44"/>
        <v>0</v>
      </c>
    </row>
    <row r="657" spans="1:12" x14ac:dyDescent="0.25">
      <c r="A657" s="94" t="s">
        <v>239</v>
      </c>
      <c r="B657" s="73">
        <v>0.25</v>
      </c>
      <c r="C657" s="91"/>
      <c r="D657" s="74">
        <f t="shared" si="55"/>
        <v>0</v>
      </c>
      <c r="E657" s="88">
        <f>B657/3</f>
        <v>8.3333333333333329E-2</v>
      </c>
      <c r="F657" s="77"/>
      <c r="G657" s="79">
        <f>E657*F657</f>
        <v>0</v>
      </c>
      <c r="H657" s="80">
        <f t="shared" si="44"/>
        <v>0</v>
      </c>
    </row>
    <row r="658" spans="1:12" x14ac:dyDescent="0.25">
      <c r="A658" s="94" t="s">
        <v>240</v>
      </c>
      <c r="B658" s="73">
        <v>0.25</v>
      </c>
      <c r="C658" s="91"/>
      <c r="D658" s="74">
        <f t="shared" si="55"/>
        <v>0</v>
      </c>
      <c r="E658" s="88">
        <f>B658/3</f>
        <v>8.3333333333333329E-2</v>
      </c>
      <c r="F658" s="77"/>
      <c r="G658" s="79">
        <f>E658*F658</f>
        <v>0</v>
      </c>
      <c r="H658" s="80">
        <f t="shared" si="44"/>
        <v>0</v>
      </c>
    </row>
    <row r="659" spans="1:12" ht="15.75" thickBot="1" x14ac:dyDescent="0.3">
      <c r="A659" s="94" t="s">
        <v>241</v>
      </c>
      <c r="B659" s="98">
        <v>0</v>
      </c>
      <c r="C659" s="91"/>
      <c r="D659" s="97">
        <f t="shared" si="55"/>
        <v>0</v>
      </c>
      <c r="E659" s="89">
        <v>0.1</v>
      </c>
      <c r="F659" s="77"/>
      <c r="G659" s="79">
        <f>E659*F659</f>
        <v>0</v>
      </c>
      <c r="H659" s="80">
        <f t="shared" si="44"/>
        <v>0</v>
      </c>
    </row>
    <row r="660" spans="1:12" ht="15.75" thickBot="1" x14ac:dyDescent="0.3">
      <c r="A660" s="78"/>
      <c r="B660" s="101" t="s">
        <v>242</v>
      </c>
      <c r="C660" s="99">
        <f>SUM(C610:C659)</f>
        <v>0</v>
      </c>
      <c r="D660" s="90">
        <f>SUM(D612:D659)</f>
        <v>0</v>
      </c>
      <c r="E660" s="101" t="s">
        <v>243</v>
      </c>
      <c r="F660" s="100">
        <f>SUM(F610:F659)</f>
        <v>45</v>
      </c>
      <c r="G660" s="102">
        <f>SUM(G610:G659)</f>
        <v>3.8166666666666664</v>
      </c>
      <c r="H660" s="93">
        <f>SUM(H610:H659)</f>
        <v>3.8166666666666664</v>
      </c>
    </row>
    <row r="661" spans="1:12" ht="15.75" thickBot="1" x14ac:dyDescent="0.3">
      <c r="A661" s="132"/>
      <c r="B661" s="141" t="s">
        <v>244</v>
      </c>
      <c r="C661" s="142"/>
      <c r="D661" s="142"/>
      <c r="E661" s="142"/>
      <c r="F661" s="96">
        <f>C660+F660</f>
        <v>45</v>
      </c>
      <c r="G661" s="103" t="s">
        <v>245</v>
      </c>
      <c r="H661" s="104">
        <f>H660</f>
        <v>3.8166666666666664</v>
      </c>
    </row>
    <row r="662" spans="1:12" x14ac:dyDescent="0.25">
      <c r="A662" s="132"/>
      <c r="B662" s="95"/>
      <c r="C662" s="132"/>
      <c r="D662" s="132"/>
      <c r="E662" s="95"/>
      <c r="F662" s="132"/>
      <c r="G662" s="105" t="s">
        <v>246</v>
      </c>
      <c r="H662" s="106">
        <v>1179.78</v>
      </c>
    </row>
    <row r="663" spans="1:12" x14ac:dyDescent="0.25">
      <c r="A663" s="132"/>
      <c r="B663" s="95"/>
      <c r="C663" s="132"/>
      <c r="D663" s="132"/>
      <c r="E663" s="95"/>
      <c r="F663" s="132"/>
      <c r="G663" s="105" t="s">
        <v>102</v>
      </c>
      <c r="H663" s="107">
        <f>H661/H662</f>
        <v>3.2350664248136656E-3</v>
      </c>
    </row>
    <row r="664" spans="1:12" ht="15.75" thickBot="1" x14ac:dyDescent="0.3">
      <c r="A664" s="132"/>
      <c r="B664" s="95"/>
      <c r="C664" s="132"/>
      <c r="D664" s="132"/>
      <c r="E664" s="95"/>
      <c r="F664" s="132"/>
      <c r="G664" s="108" t="s">
        <v>213</v>
      </c>
      <c r="H664" s="109"/>
    </row>
    <row r="669" spans="1:12" ht="15.75" thickBot="1" x14ac:dyDescent="0.3">
      <c r="A669" s="140" t="s">
        <v>300</v>
      </c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</row>
    <row r="670" spans="1:12" ht="60" x14ac:dyDescent="0.25">
      <c r="A670" s="81" t="s">
        <v>50</v>
      </c>
      <c r="B670" s="82" t="s">
        <v>215</v>
      </c>
      <c r="C670" s="82"/>
      <c r="D670" s="83" t="s">
        <v>216</v>
      </c>
      <c r="E670" s="83"/>
      <c r="F670" s="84" t="s">
        <v>217</v>
      </c>
      <c r="G670" s="87" t="s">
        <v>218</v>
      </c>
      <c r="H670" s="87"/>
      <c r="I670" s="83" t="s">
        <v>219</v>
      </c>
      <c r="J670" s="122"/>
      <c r="K670" s="85" t="s">
        <v>220</v>
      </c>
      <c r="L670" s="86" t="s">
        <v>221</v>
      </c>
    </row>
    <row r="671" spans="1:12" x14ac:dyDescent="0.25">
      <c r="A671" s="75" t="s">
        <v>131</v>
      </c>
      <c r="B671" s="76"/>
      <c r="C671" s="76"/>
      <c r="D671" s="76"/>
      <c r="E671" s="76"/>
      <c r="F671" s="76"/>
      <c r="G671" s="76"/>
      <c r="H671" s="76"/>
      <c r="I671" s="76"/>
      <c r="J671" s="78"/>
      <c r="K671" s="78"/>
      <c r="L671" s="92"/>
    </row>
    <row r="672" spans="1:12" x14ac:dyDescent="0.25">
      <c r="A672" s="72" t="s">
        <v>222</v>
      </c>
      <c r="B672" s="73">
        <v>0.15</v>
      </c>
      <c r="C672" s="73"/>
      <c r="D672" s="77"/>
      <c r="E672" s="77"/>
      <c r="F672" s="74">
        <f>B672*D672</f>
        <v>0</v>
      </c>
      <c r="G672" s="88">
        <f>B672/3</f>
        <v>4.9999999999999996E-2</v>
      </c>
      <c r="H672" s="88"/>
      <c r="I672" s="77"/>
      <c r="J672" s="123"/>
      <c r="K672" s="79">
        <f>G672*I672</f>
        <v>0</v>
      </c>
      <c r="L672" s="80">
        <f>F672+K672</f>
        <v>0</v>
      </c>
    </row>
    <row r="673" spans="1:12" x14ac:dyDescent="0.25">
      <c r="A673" s="75" t="s">
        <v>144</v>
      </c>
      <c r="B673" s="76"/>
      <c r="C673" s="76"/>
      <c r="D673" s="76"/>
      <c r="E673" s="76"/>
      <c r="F673" s="76"/>
      <c r="G673" s="76"/>
      <c r="H673" s="76"/>
      <c r="I673" s="76"/>
      <c r="J673" s="78"/>
      <c r="K673" s="78"/>
      <c r="L673" s="92"/>
    </row>
    <row r="674" spans="1:12" x14ac:dyDescent="0.25">
      <c r="A674" s="72" t="s">
        <v>145</v>
      </c>
      <c r="B674" s="73">
        <v>0.2</v>
      </c>
      <c r="C674" s="73"/>
      <c r="D674" s="77"/>
      <c r="E674" s="77"/>
      <c r="F674" s="74">
        <f>B674*D674</f>
        <v>0</v>
      </c>
      <c r="G674" s="88">
        <f>B674/3</f>
        <v>6.6666666666666666E-2</v>
      </c>
      <c r="H674" s="88"/>
      <c r="I674" s="77"/>
      <c r="J674" s="123"/>
      <c r="K674" s="79">
        <f>G674*I674</f>
        <v>0</v>
      </c>
      <c r="L674" s="80">
        <f>F674+K674</f>
        <v>0</v>
      </c>
    </row>
    <row r="675" spans="1:12" x14ac:dyDescent="0.25">
      <c r="A675" s="72" t="s">
        <v>192</v>
      </c>
      <c r="B675" s="73">
        <v>0.3</v>
      </c>
      <c r="C675" s="73"/>
      <c r="D675" s="77"/>
      <c r="E675" s="77"/>
      <c r="F675" s="74">
        <f>B675*D675</f>
        <v>0</v>
      </c>
      <c r="G675" s="88">
        <f>B675/3</f>
        <v>9.9999999999999992E-2</v>
      </c>
      <c r="H675" s="88"/>
      <c r="I675" s="77"/>
      <c r="J675" s="123"/>
      <c r="K675" s="79">
        <f>G675*I675</f>
        <v>0</v>
      </c>
      <c r="L675" s="80">
        <f>F675+K675</f>
        <v>0</v>
      </c>
    </row>
    <row r="676" spans="1:12" x14ac:dyDescent="0.25">
      <c r="A676" s="72" t="s">
        <v>223</v>
      </c>
      <c r="B676" s="73">
        <v>0.2</v>
      </c>
      <c r="C676" s="73"/>
      <c r="D676" s="77"/>
      <c r="E676" s="77"/>
      <c r="F676" s="74">
        <f>B676*D676</f>
        <v>0</v>
      </c>
      <c r="G676" s="88">
        <f>B676/3</f>
        <v>6.6666666666666666E-2</v>
      </c>
      <c r="H676" s="88"/>
      <c r="I676" s="77"/>
      <c r="J676" s="123"/>
      <c r="K676" s="79">
        <f>G676*I676</f>
        <v>0</v>
      </c>
      <c r="L676" s="80">
        <f>F676+K676</f>
        <v>0</v>
      </c>
    </row>
    <row r="677" spans="1:12" x14ac:dyDescent="0.25">
      <c r="A677" s="75" t="s">
        <v>224</v>
      </c>
      <c r="B677" s="76"/>
      <c r="C677" s="76"/>
      <c r="D677" s="76"/>
      <c r="E677" s="76"/>
      <c r="F677" s="76"/>
      <c r="G677" s="76"/>
      <c r="H677" s="76"/>
      <c r="I677" s="76"/>
      <c r="J677" s="78"/>
      <c r="K677" s="78"/>
      <c r="L677" s="92"/>
    </row>
    <row r="678" spans="1:12" x14ac:dyDescent="0.25">
      <c r="A678" s="72" t="s">
        <v>225</v>
      </c>
      <c r="B678" s="73">
        <v>0.15</v>
      </c>
      <c r="C678" s="73"/>
      <c r="D678" s="77">
        <v>5</v>
      </c>
      <c r="E678" s="77"/>
      <c r="F678" s="74">
        <f t="shared" ref="F678:F688" si="56">B678*D678</f>
        <v>0.75</v>
      </c>
      <c r="G678" s="88">
        <f t="shared" ref="G678:G688" si="57">B678/3</f>
        <v>4.9999999999999996E-2</v>
      </c>
      <c r="H678" s="88"/>
      <c r="I678" s="77"/>
      <c r="J678" s="123"/>
      <c r="K678" s="79">
        <f t="shared" ref="K678:K688" si="58">G678*I678</f>
        <v>0</v>
      </c>
      <c r="L678" s="80">
        <f t="shared" ref="L678:L688" si="59">F678+K678</f>
        <v>0.75</v>
      </c>
    </row>
    <row r="679" spans="1:12" x14ac:dyDescent="0.25">
      <c r="A679" s="72" t="s">
        <v>193</v>
      </c>
      <c r="B679" s="73">
        <v>0.2</v>
      </c>
      <c r="C679" s="73"/>
      <c r="D679" s="77">
        <v>8</v>
      </c>
      <c r="E679" s="77"/>
      <c r="F679" s="74">
        <f t="shared" si="56"/>
        <v>1.6</v>
      </c>
      <c r="G679" s="88">
        <f t="shared" si="57"/>
        <v>6.6666666666666666E-2</v>
      </c>
      <c r="H679" s="88"/>
      <c r="I679" s="77"/>
      <c r="J679" s="123"/>
      <c r="K679" s="79">
        <f t="shared" si="58"/>
        <v>0</v>
      </c>
      <c r="L679" s="80">
        <f t="shared" si="59"/>
        <v>1.6</v>
      </c>
    </row>
    <row r="680" spans="1:12" x14ac:dyDescent="0.25">
      <c r="A680" s="72" t="s">
        <v>226</v>
      </c>
      <c r="B680" s="73">
        <v>0.2</v>
      </c>
      <c r="C680" s="73"/>
      <c r="D680" s="77">
        <v>5</v>
      </c>
      <c r="E680" s="77"/>
      <c r="F680" s="74">
        <f t="shared" si="56"/>
        <v>1</v>
      </c>
      <c r="G680" s="88">
        <f t="shared" si="57"/>
        <v>6.6666666666666666E-2</v>
      </c>
      <c r="H680" s="88"/>
      <c r="I680" s="77"/>
      <c r="J680" s="123"/>
      <c r="K680" s="79">
        <f t="shared" si="58"/>
        <v>0</v>
      </c>
      <c r="L680" s="80">
        <f t="shared" si="59"/>
        <v>1</v>
      </c>
    </row>
    <row r="681" spans="1:12" x14ac:dyDescent="0.25">
      <c r="A681" s="72" t="s">
        <v>227</v>
      </c>
      <c r="B681" s="73">
        <v>0.35</v>
      </c>
      <c r="C681" s="73"/>
      <c r="D681" s="77">
        <v>4</v>
      </c>
      <c r="E681" s="77"/>
      <c r="F681" s="74">
        <f t="shared" si="56"/>
        <v>1.4</v>
      </c>
      <c r="G681" s="88">
        <f t="shared" si="57"/>
        <v>0.11666666666666665</v>
      </c>
      <c r="H681" s="88"/>
      <c r="I681" s="77"/>
      <c r="J681" s="123"/>
      <c r="K681" s="79">
        <f t="shared" si="58"/>
        <v>0</v>
      </c>
      <c r="L681" s="80">
        <f t="shared" si="59"/>
        <v>1.4</v>
      </c>
    </row>
    <row r="682" spans="1:12" x14ac:dyDescent="0.25">
      <c r="A682" s="72" t="s">
        <v>66</v>
      </c>
      <c r="B682" s="73">
        <v>0.5</v>
      </c>
      <c r="C682" s="73"/>
      <c r="D682" s="77">
        <v>8</v>
      </c>
      <c r="E682" s="77"/>
      <c r="F682" s="74">
        <f t="shared" si="56"/>
        <v>4</v>
      </c>
      <c r="G682" s="88">
        <f t="shared" si="57"/>
        <v>0.16666666666666666</v>
      </c>
      <c r="H682" s="88"/>
      <c r="I682" s="77"/>
      <c r="J682" s="123"/>
      <c r="K682" s="79">
        <f t="shared" si="58"/>
        <v>0</v>
      </c>
      <c r="L682" s="80">
        <f t="shared" si="59"/>
        <v>4</v>
      </c>
    </row>
    <row r="683" spans="1:12" x14ac:dyDescent="0.25">
      <c r="A683" s="72" t="s">
        <v>67</v>
      </c>
      <c r="B683" s="73">
        <v>0.5</v>
      </c>
      <c r="C683" s="73"/>
      <c r="D683" s="77">
        <v>4</v>
      </c>
      <c r="E683" s="77"/>
      <c r="F683" s="74">
        <f t="shared" si="56"/>
        <v>2</v>
      </c>
      <c r="G683" s="88">
        <f t="shared" si="57"/>
        <v>0.16666666666666666</v>
      </c>
      <c r="H683" s="88"/>
      <c r="I683" s="77"/>
      <c r="J683" s="123"/>
      <c r="K683" s="79">
        <f t="shared" si="58"/>
        <v>0</v>
      </c>
      <c r="L683" s="80">
        <f t="shared" si="59"/>
        <v>2</v>
      </c>
    </row>
    <row r="684" spans="1:12" x14ac:dyDescent="0.25">
      <c r="A684" s="72" t="s">
        <v>228</v>
      </c>
      <c r="B684" s="73">
        <v>0.5</v>
      </c>
      <c r="C684" s="73"/>
      <c r="D684" s="77">
        <v>1</v>
      </c>
      <c r="E684" s="77"/>
      <c r="F684" s="74">
        <f t="shared" si="56"/>
        <v>0.5</v>
      </c>
      <c r="G684" s="88">
        <f t="shared" si="57"/>
        <v>0.16666666666666666</v>
      </c>
      <c r="H684" s="88"/>
      <c r="I684" s="77"/>
      <c r="J684" s="123"/>
      <c r="K684" s="79">
        <f t="shared" si="58"/>
        <v>0</v>
      </c>
      <c r="L684" s="80">
        <f t="shared" si="59"/>
        <v>0.5</v>
      </c>
    </row>
    <row r="685" spans="1:12" x14ac:dyDescent="0.25">
      <c r="A685" s="72" t="s">
        <v>229</v>
      </c>
      <c r="B685" s="73">
        <v>0.75</v>
      </c>
      <c r="C685" s="73"/>
      <c r="D685" s="77"/>
      <c r="E685" s="77"/>
      <c r="F685" s="74">
        <f t="shared" si="56"/>
        <v>0</v>
      </c>
      <c r="G685" s="88">
        <f t="shared" si="57"/>
        <v>0.25</v>
      </c>
      <c r="H685" s="88"/>
      <c r="I685" s="77"/>
      <c r="J685" s="123"/>
      <c r="K685" s="79">
        <f t="shared" si="58"/>
        <v>0</v>
      </c>
      <c r="L685" s="80">
        <f t="shared" si="59"/>
        <v>0</v>
      </c>
    </row>
    <row r="686" spans="1:12" x14ac:dyDescent="0.25">
      <c r="A686" s="72" t="s">
        <v>230</v>
      </c>
      <c r="B686" s="73">
        <v>1</v>
      </c>
      <c r="C686" s="73"/>
      <c r="D686" s="77"/>
      <c r="E686" s="77"/>
      <c r="F686" s="74">
        <f t="shared" si="56"/>
        <v>0</v>
      </c>
      <c r="G686" s="88">
        <f t="shared" si="57"/>
        <v>0.33333333333333331</v>
      </c>
      <c r="H686" s="88"/>
      <c r="I686" s="77"/>
      <c r="J686" s="123"/>
      <c r="K686" s="79">
        <f t="shared" si="58"/>
        <v>0</v>
      </c>
      <c r="L686" s="80">
        <f t="shared" si="59"/>
        <v>0</v>
      </c>
    </row>
    <row r="687" spans="1:12" x14ac:dyDescent="0.25">
      <c r="A687" s="72" t="s">
        <v>173</v>
      </c>
      <c r="B687" s="73">
        <v>0.2</v>
      </c>
      <c r="C687" s="73"/>
      <c r="D687" s="77"/>
      <c r="E687" s="77"/>
      <c r="F687" s="74">
        <f t="shared" si="56"/>
        <v>0</v>
      </c>
      <c r="G687" s="88">
        <f t="shared" si="57"/>
        <v>6.6666666666666666E-2</v>
      </c>
      <c r="H687" s="88"/>
      <c r="I687" s="77"/>
      <c r="J687" s="123"/>
      <c r="K687" s="79">
        <f t="shared" si="58"/>
        <v>0</v>
      </c>
      <c r="L687" s="80">
        <f t="shared" si="59"/>
        <v>0</v>
      </c>
    </row>
    <row r="688" spans="1:12" x14ac:dyDescent="0.25">
      <c r="A688" s="72" t="s">
        <v>154</v>
      </c>
      <c r="B688" s="73">
        <v>1</v>
      </c>
      <c r="C688" s="73"/>
      <c r="D688" s="77"/>
      <c r="E688" s="77"/>
      <c r="F688" s="74">
        <f t="shared" si="56"/>
        <v>0</v>
      </c>
      <c r="G688" s="88">
        <f t="shared" si="57"/>
        <v>0.33333333333333331</v>
      </c>
      <c r="H688" s="88"/>
      <c r="I688" s="77"/>
      <c r="J688" s="123"/>
      <c r="K688" s="79">
        <f t="shared" si="58"/>
        <v>0</v>
      </c>
      <c r="L688" s="80">
        <f t="shared" si="59"/>
        <v>0</v>
      </c>
    </row>
    <row r="689" spans="1:12" x14ac:dyDescent="0.25">
      <c r="A689" s="75" t="s">
        <v>89</v>
      </c>
      <c r="B689" s="76"/>
      <c r="C689" s="76"/>
      <c r="D689" s="76"/>
      <c r="E689" s="76"/>
      <c r="F689" s="76"/>
      <c r="G689" s="76"/>
      <c r="H689" s="76"/>
      <c r="I689" s="76"/>
      <c r="J689" s="78"/>
      <c r="K689" s="78"/>
      <c r="L689" s="92"/>
    </row>
    <row r="690" spans="1:12" x14ac:dyDescent="0.25">
      <c r="A690" s="72" t="s">
        <v>231</v>
      </c>
      <c r="B690" s="73">
        <v>0.25</v>
      </c>
      <c r="C690" s="73"/>
      <c r="D690" s="77">
        <v>1</v>
      </c>
      <c r="E690" s="77"/>
      <c r="F690" s="74">
        <f>B690*D690</f>
        <v>0.25</v>
      </c>
      <c r="G690" s="88">
        <f>B690/3</f>
        <v>8.3333333333333329E-2</v>
      </c>
      <c r="H690" s="88"/>
      <c r="I690" s="77"/>
      <c r="J690" s="123"/>
      <c r="K690" s="79">
        <f>G690*I690</f>
        <v>0</v>
      </c>
      <c r="L690" s="80">
        <f>F690+K690</f>
        <v>0.25</v>
      </c>
    </row>
    <row r="691" spans="1:12" x14ac:dyDescent="0.25">
      <c r="A691" s="72" t="s">
        <v>232</v>
      </c>
      <c r="B691" s="73">
        <v>0.5</v>
      </c>
      <c r="C691" s="73"/>
      <c r="D691" s="77">
        <v>1</v>
      </c>
      <c r="E691" s="77"/>
      <c r="F691" s="74">
        <f>B691*D691</f>
        <v>0.5</v>
      </c>
      <c r="G691" s="88">
        <f>B691/3</f>
        <v>0.16666666666666666</v>
      </c>
      <c r="H691" s="88"/>
      <c r="I691" s="77"/>
      <c r="J691" s="123"/>
      <c r="K691" s="79">
        <f>G691*I691</f>
        <v>0</v>
      </c>
      <c r="L691" s="80">
        <f>F691+K691</f>
        <v>0.5</v>
      </c>
    </row>
    <row r="692" spans="1:12" x14ac:dyDescent="0.25">
      <c r="A692" s="75" t="s">
        <v>158</v>
      </c>
      <c r="B692" s="76"/>
      <c r="C692" s="76"/>
      <c r="D692" s="76"/>
      <c r="E692" s="76"/>
      <c r="F692" s="76"/>
      <c r="G692" s="76"/>
      <c r="H692" s="76"/>
      <c r="I692" s="76"/>
      <c r="J692" s="78"/>
      <c r="K692" s="78"/>
      <c r="L692" s="92"/>
    </row>
    <row r="693" spans="1:12" x14ac:dyDescent="0.25">
      <c r="A693" s="72" t="s">
        <v>208</v>
      </c>
      <c r="B693" s="73">
        <v>0.3</v>
      </c>
      <c r="C693" s="73"/>
      <c r="D693" s="77"/>
      <c r="E693" s="77"/>
      <c r="F693" s="74">
        <f t="shared" ref="F693:F699" si="60">B693*D693</f>
        <v>0</v>
      </c>
      <c r="G693" s="88">
        <f t="shared" ref="G693:G699" si="61">B693/3</f>
        <v>9.9999999999999992E-2</v>
      </c>
      <c r="H693" s="88"/>
      <c r="I693" s="77"/>
      <c r="J693" s="123"/>
      <c r="K693" s="79">
        <f t="shared" ref="K693:K699" si="62">G693*I693</f>
        <v>0</v>
      </c>
      <c r="L693" s="80">
        <f t="shared" ref="L693:L699" si="63">F693+K693</f>
        <v>0</v>
      </c>
    </row>
    <row r="694" spans="1:12" x14ac:dyDescent="0.25">
      <c r="A694" s="72" t="s">
        <v>180</v>
      </c>
      <c r="B694" s="73">
        <v>0.4</v>
      </c>
      <c r="C694" s="73"/>
      <c r="D694" s="77">
        <v>2</v>
      </c>
      <c r="E694" s="77"/>
      <c r="F694" s="74">
        <f t="shared" si="60"/>
        <v>0.8</v>
      </c>
      <c r="G694" s="88">
        <f t="shared" si="61"/>
        <v>0.13333333333333333</v>
      </c>
      <c r="H694" s="88"/>
      <c r="I694" s="77"/>
      <c r="J694" s="123"/>
      <c r="K694" s="79">
        <f t="shared" si="62"/>
        <v>0</v>
      </c>
      <c r="L694" s="80">
        <f t="shared" si="63"/>
        <v>0.8</v>
      </c>
    </row>
    <row r="695" spans="1:12" x14ac:dyDescent="0.25">
      <c r="A695" s="72" t="s">
        <v>233</v>
      </c>
      <c r="B695" s="73">
        <v>0.3</v>
      </c>
      <c r="C695" s="73"/>
      <c r="D695" s="77">
        <v>3</v>
      </c>
      <c r="E695" s="77"/>
      <c r="F695" s="74">
        <f t="shared" si="60"/>
        <v>0.89999999999999991</v>
      </c>
      <c r="G695" s="88">
        <f t="shared" si="61"/>
        <v>9.9999999999999992E-2</v>
      </c>
      <c r="H695" s="88"/>
      <c r="I695" s="77"/>
      <c r="J695" s="123"/>
      <c r="K695" s="79">
        <f t="shared" si="62"/>
        <v>0</v>
      </c>
      <c r="L695" s="80">
        <f t="shared" si="63"/>
        <v>0.89999999999999991</v>
      </c>
    </row>
    <row r="696" spans="1:12" x14ac:dyDescent="0.25">
      <c r="A696" s="72" t="s">
        <v>234</v>
      </c>
      <c r="B696" s="73">
        <v>0.4</v>
      </c>
      <c r="C696" s="73"/>
      <c r="D696" s="77">
        <v>8</v>
      </c>
      <c r="E696" s="77"/>
      <c r="F696" s="74">
        <f t="shared" si="60"/>
        <v>3.2</v>
      </c>
      <c r="G696" s="88">
        <f t="shared" si="61"/>
        <v>0.13333333333333333</v>
      </c>
      <c r="H696" s="88"/>
      <c r="I696" s="77"/>
      <c r="J696" s="123"/>
      <c r="K696" s="79">
        <f t="shared" si="62"/>
        <v>0</v>
      </c>
      <c r="L696" s="80">
        <f t="shared" si="63"/>
        <v>3.2</v>
      </c>
    </row>
    <row r="697" spans="1:12" x14ac:dyDescent="0.25">
      <c r="A697" s="72" t="s">
        <v>235</v>
      </c>
      <c r="B697" s="73">
        <v>0.6</v>
      </c>
      <c r="C697" s="73"/>
      <c r="D697" s="77">
        <v>5</v>
      </c>
      <c r="E697" s="77"/>
      <c r="F697" s="74">
        <f t="shared" si="60"/>
        <v>3</v>
      </c>
      <c r="G697" s="88">
        <f t="shared" si="61"/>
        <v>0.19999999999999998</v>
      </c>
      <c r="H697" s="88"/>
      <c r="I697" s="77"/>
      <c r="J697" s="123"/>
      <c r="K697" s="79">
        <f t="shared" si="62"/>
        <v>0</v>
      </c>
      <c r="L697" s="80">
        <f t="shared" si="63"/>
        <v>3</v>
      </c>
    </row>
    <row r="698" spans="1:12" x14ac:dyDescent="0.25">
      <c r="A698" s="72" t="s">
        <v>236</v>
      </c>
      <c r="B698" s="73">
        <v>0.25</v>
      </c>
      <c r="C698" s="73"/>
      <c r="D698" s="77"/>
      <c r="E698" s="77"/>
      <c r="F698" s="74">
        <f t="shared" si="60"/>
        <v>0</v>
      </c>
      <c r="G698" s="88">
        <f t="shared" si="61"/>
        <v>8.3333333333333329E-2</v>
      </c>
      <c r="H698" s="88"/>
      <c r="I698" s="77"/>
      <c r="J698" s="123"/>
      <c r="K698" s="79">
        <f t="shared" si="62"/>
        <v>0</v>
      </c>
      <c r="L698" s="80">
        <f t="shared" si="63"/>
        <v>0</v>
      </c>
    </row>
    <row r="699" spans="1:12" x14ac:dyDescent="0.25">
      <c r="A699" s="72" t="s">
        <v>95</v>
      </c>
      <c r="B699" s="73">
        <v>0.25</v>
      </c>
      <c r="C699" s="73"/>
      <c r="D699" s="77">
        <v>1</v>
      </c>
      <c r="E699" s="77"/>
      <c r="F699" s="74">
        <f t="shared" si="60"/>
        <v>0.25</v>
      </c>
      <c r="G699" s="88">
        <f t="shared" si="61"/>
        <v>8.3333333333333329E-2</v>
      </c>
      <c r="H699" s="88"/>
      <c r="I699" s="77"/>
      <c r="J699" s="123"/>
      <c r="K699" s="79">
        <f t="shared" si="62"/>
        <v>0</v>
      </c>
      <c r="L699" s="80">
        <f t="shared" si="63"/>
        <v>0.25</v>
      </c>
    </row>
    <row r="700" spans="1:12" x14ac:dyDescent="0.25">
      <c r="A700" s="75" t="s">
        <v>73</v>
      </c>
      <c r="B700" s="76"/>
      <c r="C700" s="76"/>
      <c r="D700" s="76"/>
      <c r="E700" s="76"/>
      <c r="F700" s="76"/>
      <c r="G700" s="76"/>
      <c r="H700" s="76"/>
      <c r="I700" s="76"/>
      <c r="J700" s="78"/>
      <c r="K700" s="78"/>
      <c r="L700" s="92"/>
    </row>
    <row r="701" spans="1:12" x14ac:dyDescent="0.25">
      <c r="A701" s="72" t="s">
        <v>237</v>
      </c>
      <c r="B701" s="73">
        <v>0.3</v>
      </c>
      <c r="C701" s="73"/>
      <c r="D701" s="77"/>
      <c r="E701" s="77"/>
      <c r="F701" s="74">
        <f t="shared" ref="F701:F708" si="64">B701*D701</f>
        <v>0</v>
      </c>
      <c r="G701" s="88">
        <f t="shared" ref="G701:G708" si="65">B701/3</f>
        <v>9.9999999999999992E-2</v>
      </c>
      <c r="H701" s="88"/>
      <c r="I701" s="77"/>
      <c r="J701" s="123"/>
      <c r="K701" s="79">
        <f t="shared" ref="K701:K708" si="66">G701*I701</f>
        <v>0</v>
      </c>
      <c r="L701" s="80">
        <f t="shared" ref="L701:L708" si="67">F701+K701</f>
        <v>0</v>
      </c>
    </row>
    <row r="702" spans="1:12" x14ac:dyDescent="0.25">
      <c r="A702" s="72" t="s">
        <v>167</v>
      </c>
      <c r="B702" s="73">
        <v>0.5</v>
      </c>
      <c r="C702" s="73"/>
      <c r="D702" s="77">
        <v>1</v>
      </c>
      <c r="E702" s="77"/>
      <c r="F702" s="74">
        <f t="shared" si="64"/>
        <v>0.5</v>
      </c>
      <c r="G702" s="88">
        <f t="shared" si="65"/>
        <v>0.16666666666666666</v>
      </c>
      <c r="H702" s="88"/>
      <c r="I702" s="77"/>
      <c r="J702" s="123"/>
      <c r="K702" s="79">
        <f t="shared" si="66"/>
        <v>0</v>
      </c>
      <c r="L702" s="80">
        <f t="shared" si="67"/>
        <v>0.5</v>
      </c>
    </row>
    <row r="703" spans="1:12" x14ac:dyDescent="0.25">
      <c r="A703" s="72" t="s">
        <v>74</v>
      </c>
      <c r="B703" s="73">
        <v>0.5</v>
      </c>
      <c r="C703" s="73"/>
      <c r="D703" s="77"/>
      <c r="E703" s="77"/>
      <c r="F703" s="74">
        <f t="shared" si="64"/>
        <v>0</v>
      </c>
      <c r="G703" s="88">
        <f t="shared" si="65"/>
        <v>0.16666666666666666</v>
      </c>
      <c r="H703" s="88"/>
      <c r="I703" s="77"/>
      <c r="J703" s="123"/>
      <c r="K703" s="79">
        <f t="shared" si="66"/>
        <v>0</v>
      </c>
      <c r="L703" s="80">
        <f t="shared" si="67"/>
        <v>0</v>
      </c>
    </row>
    <row r="704" spans="1:12" x14ac:dyDescent="0.25">
      <c r="A704" s="72" t="s">
        <v>75</v>
      </c>
      <c r="B704" s="73">
        <v>0.6</v>
      </c>
      <c r="C704" s="73"/>
      <c r="D704" s="77"/>
      <c r="E704" s="77"/>
      <c r="F704" s="74">
        <f t="shared" si="64"/>
        <v>0</v>
      </c>
      <c r="G704" s="88">
        <f t="shared" si="65"/>
        <v>0.19999999999999998</v>
      </c>
      <c r="H704" s="88"/>
      <c r="I704" s="77"/>
      <c r="J704" s="123"/>
      <c r="K704" s="79">
        <f t="shared" si="66"/>
        <v>0</v>
      </c>
      <c r="L704" s="80">
        <f t="shared" si="67"/>
        <v>0</v>
      </c>
    </row>
    <row r="705" spans="1:12" x14ac:dyDescent="0.25">
      <c r="A705" s="72" t="s">
        <v>76</v>
      </c>
      <c r="B705" s="73">
        <v>0.5</v>
      </c>
      <c r="C705" s="73"/>
      <c r="D705" s="77"/>
      <c r="E705" s="77"/>
      <c r="F705" s="74">
        <f t="shared" si="64"/>
        <v>0</v>
      </c>
      <c r="G705" s="88">
        <f t="shared" si="65"/>
        <v>0.16666666666666666</v>
      </c>
      <c r="H705" s="88"/>
      <c r="I705" s="77"/>
      <c r="J705" s="123"/>
      <c r="K705" s="79">
        <f t="shared" si="66"/>
        <v>0</v>
      </c>
      <c r="L705" s="80">
        <f t="shared" si="67"/>
        <v>0</v>
      </c>
    </row>
    <row r="706" spans="1:12" x14ac:dyDescent="0.25">
      <c r="A706" s="72" t="s">
        <v>77</v>
      </c>
      <c r="B706" s="73">
        <v>0.7</v>
      </c>
      <c r="C706" s="73"/>
      <c r="D706" s="77"/>
      <c r="E706" s="77"/>
      <c r="F706" s="74">
        <f t="shared" si="64"/>
        <v>0</v>
      </c>
      <c r="G706" s="88">
        <f t="shared" si="65"/>
        <v>0.23333333333333331</v>
      </c>
      <c r="H706" s="88"/>
      <c r="I706" s="77"/>
      <c r="J706" s="123"/>
      <c r="K706" s="79">
        <f t="shared" si="66"/>
        <v>0</v>
      </c>
      <c r="L706" s="80">
        <f t="shared" si="67"/>
        <v>0</v>
      </c>
    </row>
    <row r="707" spans="1:12" x14ac:dyDescent="0.25">
      <c r="A707" s="72" t="s">
        <v>238</v>
      </c>
      <c r="B707" s="73">
        <v>0.02</v>
      </c>
      <c r="C707" s="73"/>
      <c r="D707" s="77"/>
      <c r="E707" s="77"/>
      <c r="F707" s="74">
        <f t="shared" si="64"/>
        <v>0</v>
      </c>
      <c r="G707" s="88">
        <f t="shared" si="65"/>
        <v>6.6666666666666671E-3</v>
      </c>
      <c r="H707" s="88"/>
      <c r="I707" s="77"/>
      <c r="J707" s="123"/>
      <c r="K707" s="79">
        <f t="shared" si="66"/>
        <v>0</v>
      </c>
      <c r="L707" s="80">
        <f t="shared" si="67"/>
        <v>0</v>
      </c>
    </row>
    <row r="708" spans="1:12" x14ac:dyDescent="0.25">
      <c r="A708" s="72" t="s">
        <v>130</v>
      </c>
      <c r="B708" s="73">
        <v>0.02</v>
      </c>
      <c r="C708" s="73"/>
      <c r="D708" s="77"/>
      <c r="E708" s="77"/>
      <c r="F708" s="74">
        <f t="shared" si="64"/>
        <v>0</v>
      </c>
      <c r="G708" s="88">
        <f t="shared" si="65"/>
        <v>6.6666666666666671E-3</v>
      </c>
      <c r="H708" s="88"/>
      <c r="I708" s="77"/>
      <c r="J708" s="123"/>
      <c r="K708" s="79">
        <f t="shared" si="66"/>
        <v>0</v>
      </c>
      <c r="L708" s="80">
        <f t="shared" si="67"/>
        <v>0</v>
      </c>
    </row>
    <row r="709" spans="1:12" x14ac:dyDescent="0.25">
      <c r="A709" s="75" t="s">
        <v>163</v>
      </c>
      <c r="B709" s="76"/>
      <c r="C709" s="76"/>
      <c r="D709" s="76"/>
      <c r="E709" s="76"/>
      <c r="F709" s="76"/>
      <c r="G709" s="76"/>
      <c r="H709" s="76"/>
      <c r="I709" s="76"/>
      <c r="J709" s="78"/>
      <c r="K709" s="78"/>
      <c r="L709" s="92"/>
    </row>
    <row r="710" spans="1:12" x14ac:dyDescent="0.25">
      <c r="A710" s="72" t="s">
        <v>113</v>
      </c>
      <c r="B710" s="73">
        <v>0.5</v>
      </c>
      <c r="C710" s="73"/>
      <c r="D710" s="77"/>
      <c r="E710" s="77"/>
      <c r="F710" s="74">
        <f>B710*D710</f>
        <v>0</v>
      </c>
      <c r="G710" s="88">
        <f>B710/3</f>
        <v>0.16666666666666666</v>
      </c>
      <c r="H710" s="88"/>
      <c r="I710" s="77"/>
      <c r="J710" s="123"/>
      <c r="K710" s="79">
        <f>G710*I710</f>
        <v>0</v>
      </c>
      <c r="L710" s="80">
        <f>F710+K710</f>
        <v>0</v>
      </c>
    </row>
    <row r="711" spans="1:12" x14ac:dyDescent="0.25">
      <c r="A711" s="72" t="s">
        <v>164</v>
      </c>
      <c r="B711" s="73">
        <v>0.5</v>
      </c>
      <c r="C711" s="73"/>
      <c r="D711" s="77">
        <v>1</v>
      </c>
      <c r="E711" s="77"/>
      <c r="F711" s="74">
        <f>B711*D711</f>
        <v>0.5</v>
      </c>
      <c r="G711" s="88">
        <f>B711/3</f>
        <v>0.16666666666666666</v>
      </c>
      <c r="H711" s="88"/>
      <c r="I711" s="77"/>
      <c r="J711" s="123"/>
      <c r="K711" s="79">
        <f>G711*I711</f>
        <v>0</v>
      </c>
      <c r="L711" s="80">
        <f>F711+K711</f>
        <v>0.5</v>
      </c>
    </row>
    <row r="712" spans="1:12" x14ac:dyDescent="0.25">
      <c r="A712" s="72" t="s">
        <v>114</v>
      </c>
      <c r="B712" s="73">
        <v>0.75</v>
      </c>
      <c r="C712" s="73"/>
      <c r="D712" s="77"/>
      <c r="E712" s="77"/>
      <c r="F712" s="74">
        <f>B712*D712</f>
        <v>0</v>
      </c>
      <c r="G712" s="88">
        <f>B712/3</f>
        <v>0.25</v>
      </c>
      <c r="H712" s="88"/>
      <c r="I712" s="77"/>
      <c r="J712" s="123"/>
      <c r="K712" s="79">
        <f>G712*I712</f>
        <v>0</v>
      </c>
      <c r="L712" s="80">
        <f>F712+K712</f>
        <v>0</v>
      </c>
    </row>
    <row r="713" spans="1:12" x14ac:dyDescent="0.25">
      <c r="A713" s="72" t="s">
        <v>115</v>
      </c>
      <c r="B713" s="73">
        <v>2</v>
      </c>
      <c r="C713" s="73"/>
      <c r="D713" s="77"/>
      <c r="E713" s="77"/>
      <c r="F713" s="74">
        <f>B713*D713</f>
        <v>0</v>
      </c>
      <c r="G713" s="88">
        <f>B713/3</f>
        <v>0.66666666666666663</v>
      </c>
      <c r="H713" s="88"/>
      <c r="I713" s="77"/>
      <c r="J713" s="123"/>
      <c r="K713" s="79">
        <f>G713*I713</f>
        <v>0</v>
      </c>
      <c r="L713" s="80">
        <f>F713+K713</f>
        <v>0</v>
      </c>
    </row>
    <row r="714" spans="1:12" x14ac:dyDescent="0.25">
      <c r="A714" s="72" t="s">
        <v>165</v>
      </c>
      <c r="B714" s="73">
        <v>2</v>
      </c>
      <c r="C714" s="73"/>
      <c r="D714" s="77"/>
      <c r="E714" s="77"/>
      <c r="F714" s="74">
        <f>B714*D714</f>
        <v>0</v>
      </c>
      <c r="G714" s="88">
        <f>B714/3</f>
        <v>0.66666666666666663</v>
      </c>
      <c r="H714" s="88"/>
      <c r="I714" s="77"/>
      <c r="J714" s="123"/>
      <c r="K714" s="79">
        <f>G714*I714</f>
        <v>0</v>
      </c>
      <c r="L714" s="80">
        <f>F714+K714</f>
        <v>0</v>
      </c>
    </row>
    <row r="715" spans="1:12" x14ac:dyDescent="0.25">
      <c r="A715" s="75" t="s">
        <v>97</v>
      </c>
      <c r="B715" s="76"/>
      <c r="C715" s="76"/>
      <c r="D715" s="76"/>
      <c r="E715" s="76"/>
      <c r="F715" s="76"/>
      <c r="G715" s="76"/>
      <c r="H715" s="76"/>
      <c r="I715" s="76"/>
      <c r="J715" s="78"/>
      <c r="K715" s="78"/>
      <c r="L715" s="92"/>
    </row>
    <row r="716" spans="1:12" x14ac:dyDescent="0.25">
      <c r="A716" s="72" t="s">
        <v>98</v>
      </c>
      <c r="B716" s="73">
        <v>0.5</v>
      </c>
      <c r="C716" s="73"/>
      <c r="D716" s="77"/>
      <c r="E716" s="77"/>
      <c r="F716" s="74">
        <f t="shared" ref="F716:F721" si="68">B716*D716</f>
        <v>0</v>
      </c>
      <c r="G716" s="88">
        <f>B716/3</f>
        <v>0.16666666666666666</v>
      </c>
      <c r="H716" s="88"/>
      <c r="I716" s="77"/>
      <c r="J716" s="123"/>
      <c r="K716" s="79">
        <f>B716*D716</f>
        <v>0</v>
      </c>
      <c r="L716" s="80">
        <f t="shared" ref="L716:L721" si="69">F716+K716</f>
        <v>0</v>
      </c>
    </row>
    <row r="717" spans="1:12" x14ac:dyDescent="0.25">
      <c r="A717" s="72" t="s">
        <v>99</v>
      </c>
      <c r="B717" s="73">
        <v>2</v>
      </c>
      <c r="C717" s="73"/>
      <c r="D717" s="77"/>
      <c r="E717" s="77"/>
      <c r="F717" s="74">
        <f t="shared" si="68"/>
        <v>0</v>
      </c>
      <c r="G717" s="88">
        <f>B717/3</f>
        <v>0.66666666666666663</v>
      </c>
      <c r="H717" s="88"/>
      <c r="I717" s="77"/>
      <c r="J717" s="123"/>
      <c r="K717" s="79">
        <f>G717*I717</f>
        <v>0</v>
      </c>
      <c r="L717" s="80">
        <f t="shared" si="69"/>
        <v>0</v>
      </c>
    </row>
    <row r="718" spans="1:12" x14ac:dyDescent="0.25">
      <c r="A718" s="72" t="s">
        <v>196</v>
      </c>
      <c r="B718" s="73">
        <v>0.1</v>
      </c>
      <c r="C718" s="73"/>
      <c r="D718" s="77"/>
      <c r="E718" s="77"/>
      <c r="F718" s="74">
        <f t="shared" si="68"/>
        <v>0</v>
      </c>
      <c r="G718" s="88">
        <f>B718/3</f>
        <v>3.3333333333333333E-2</v>
      </c>
      <c r="H718" s="88"/>
      <c r="I718" s="77"/>
      <c r="J718" s="123"/>
      <c r="K718" s="79">
        <f>G718*I718</f>
        <v>0</v>
      </c>
      <c r="L718" s="80">
        <f t="shared" si="69"/>
        <v>0</v>
      </c>
    </row>
    <row r="719" spans="1:12" x14ac:dyDescent="0.25">
      <c r="A719" s="94" t="s">
        <v>239</v>
      </c>
      <c r="B719" s="73">
        <v>0.25</v>
      </c>
      <c r="C719" s="73"/>
      <c r="D719" s="91"/>
      <c r="E719" s="91"/>
      <c r="F719" s="74">
        <f t="shared" si="68"/>
        <v>0</v>
      </c>
      <c r="G719" s="88">
        <f>B719/3</f>
        <v>8.3333333333333329E-2</v>
      </c>
      <c r="H719" s="88"/>
      <c r="I719" s="77"/>
      <c r="J719" s="123"/>
      <c r="K719" s="79">
        <f>G719*I719</f>
        <v>0</v>
      </c>
      <c r="L719" s="80">
        <f t="shared" si="69"/>
        <v>0</v>
      </c>
    </row>
    <row r="720" spans="1:12" x14ac:dyDescent="0.25">
      <c r="A720" s="94" t="s">
        <v>240</v>
      </c>
      <c r="B720" s="73">
        <v>0.25</v>
      </c>
      <c r="C720" s="73"/>
      <c r="D720" s="91">
        <v>1</v>
      </c>
      <c r="E720" s="91"/>
      <c r="F720" s="74">
        <f t="shared" si="68"/>
        <v>0.25</v>
      </c>
      <c r="G720" s="88">
        <f>B720/3</f>
        <v>8.3333333333333329E-2</v>
      </c>
      <c r="H720" s="88"/>
      <c r="I720" s="77"/>
      <c r="J720" s="123"/>
      <c r="K720" s="79">
        <f>G720*I720</f>
        <v>0</v>
      </c>
      <c r="L720" s="80">
        <f t="shared" si="69"/>
        <v>0.25</v>
      </c>
    </row>
    <row r="721" spans="1:12" ht="15.75" thickBot="1" x14ac:dyDescent="0.3">
      <c r="A721" s="94" t="s">
        <v>241</v>
      </c>
      <c r="B721" s="98">
        <v>0</v>
      </c>
      <c r="C721" s="98"/>
      <c r="D721" s="91"/>
      <c r="E721" s="120"/>
      <c r="F721" s="97">
        <f t="shared" si="68"/>
        <v>0</v>
      </c>
      <c r="G721" s="89">
        <v>0.1</v>
      </c>
      <c r="H721" s="89"/>
      <c r="I721" s="77"/>
      <c r="J721" s="123"/>
      <c r="K721" s="79">
        <f>G721*I721</f>
        <v>0</v>
      </c>
      <c r="L721" s="80">
        <f t="shared" si="69"/>
        <v>0</v>
      </c>
    </row>
    <row r="722" spans="1:12" ht="15.75" thickBot="1" x14ac:dyDescent="0.3">
      <c r="A722" s="78"/>
      <c r="B722" s="101" t="s">
        <v>242</v>
      </c>
      <c r="C722" s="125"/>
      <c r="D722" s="99">
        <f>SUM(D672:D721)</f>
        <v>59</v>
      </c>
      <c r="E722" s="121"/>
      <c r="F722" s="90">
        <f>SUM(F674:F721)</f>
        <v>21.400000000000002</v>
      </c>
      <c r="G722" s="101" t="s">
        <v>243</v>
      </c>
      <c r="H722" s="125"/>
      <c r="I722" s="100">
        <f>SUM(I672:I721)</f>
        <v>0</v>
      </c>
      <c r="J722" s="124"/>
      <c r="K722" s="102">
        <f>SUM(K672:K721)</f>
        <v>0</v>
      </c>
      <c r="L722" s="93">
        <f>SUM(L672:L721)</f>
        <v>21.400000000000002</v>
      </c>
    </row>
    <row r="723" spans="1:12" ht="15.75" thickBot="1" x14ac:dyDescent="0.3">
      <c r="A723" s="132"/>
      <c r="B723" s="141" t="s">
        <v>244</v>
      </c>
      <c r="C723" s="143"/>
      <c r="D723" s="142"/>
      <c r="E723" s="142"/>
      <c r="F723" s="142"/>
      <c r="G723" s="142"/>
      <c r="H723" s="128"/>
      <c r="I723" s="96">
        <f>D722+I722</f>
        <v>59</v>
      </c>
      <c r="J723" s="125"/>
      <c r="K723" s="103" t="s">
        <v>245</v>
      </c>
      <c r="L723" s="104">
        <f>L722</f>
        <v>21.400000000000002</v>
      </c>
    </row>
    <row r="724" spans="1:12" x14ac:dyDescent="0.25">
      <c r="A724" s="132"/>
      <c r="B724" s="95"/>
      <c r="C724" s="95"/>
      <c r="D724" s="132"/>
      <c r="E724" s="132"/>
      <c r="F724" s="132"/>
      <c r="G724" s="95"/>
      <c r="H724" s="95"/>
      <c r="I724" s="132"/>
      <c r="J724" s="132"/>
      <c r="K724" s="105" t="s">
        <v>246</v>
      </c>
      <c r="L724" s="106">
        <v>976</v>
      </c>
    </row>
    <row r="725" spans="1:12" x14ac:dyDescent="0.25">
      <c r="A725" s="132"/>
      <c r="B725" s="95"/>
      <c r="C725" s="95"/>
      <c r="D725" s="132"/>
      <c r="E725" s="132"/>
      <c r="F725" s="132"/>
      <c r="G725" s="95"/>
      <c r="H725" s="95"/>
      <c r="I725" s="132"/>
      <c r="J725" s="132"/>
      <c r="K725" s="105" t="s">
        <v>102</v>
      </c>
      <c r="L725" s="107">
        <f>L723/L724</f>
        <v>2.1926229508196723E-2</v>
      </c>
    </row>
    <row r="726" spans="1:12" ht="15.75" thickBot="1" x14ac:dyDescent="0.3">
      <c r="A726" s="132"/>
      <c r="B726" s="95"/>
      <c r="C726" s="95"/>
      <c r="D726" s="132"/>
      <c r="E726" s="132"/>
      <c r="F726" s="132"/>
      <c r="G726" s="95"/>
      <c r="H726" s="95"/>
      <c r="I726" s="132"/>
      <c r="J726" s="132"/>
      <c r="K726" s="108" t="s">
        <v>213</v>
      </c>
      <c r="L726" s="109" t="s">
        <v>303</v>
      </c>
    </row>
    <row r="727" spans="1:12" x14ac:dyDescent="0.25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</row>
    <row r="728" spans="1:12" x14ac:dyDescent="0.25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</row>
    <row r="729" spans="1:12" x14ac:dyDescent="0.25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</row>
    <row r="730" spans="1:12" ht="15.75" thickBot="1" x14ac:dyDescent="0.3">
      <c r="A730" s="140" t="s">
        <v>301</v>
      </c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</row>
    <row r="731" spans="1:12" ht="60" x14ac:dyDescent="0.25">
      <c r="A731" s="81" t="s">
        <v>50</v>
      </c>
      <c r="B731" s="82" t="s">
        <v>215</v>
      </c>
      <c r="C731" s="82"/>
      <c r="D731" s="83" t="s">
        <v>216</v>
      </c>
      <c r="E731" s="83"/>
      <c r="F731" s="84" t="s">
        <v>217</v>
      </c>
      <c r="G731" s="87" t="s">
        <v>218</v>
      </c>
      <c r="H731" s="87"/>
      <c r="I731" s="83" t="s">
        <v>219</v>
      </c>
      <c r="J731" s="122"/>
      <c r="K731" s="85" t="s">
        <v>220</v>
      </c>
      <c r="L731" s="86" t="s">
        <v>221</v>
      </c>
    </row>
    <row r="732" spans="1:12" x14ac:dyDescent="0.25">
      <c r="A732" s="75" t="s">
        <v>131</v>
      </c>
      <c r="B732" s="76"/>
      <c r="C732" s="76"/>
      <c r="D732" s="76"/>
      <c r="E732" s="76"/>
      <c r="F732" s="76"/>
      <c r="G732" s="76"/>
      <c r="H732" s="76"/>
      <c r="I732" s="76"/>
      <c r="J732" s="78"/>
      <c r="K732" s="78"/>
      <c r="L732" s="92"/>
    </row>
    <row r="733" spans="1:12" x14ac:dyDescent="0.25">
      <c r="A733" s="72" t="s">
        <v>222</v>
      </c>
      <c r="B733" s="73">
        <v>0.15</v>
      </c>
      <c r="C733" s="73"/>
      <c r="D733" s="77"/>
      <c r="E733" s="77"/>
      <c r="F733" s="74">
        <f>B733*D733</f>
        <v>0</v>
      </c>
      <c r="G733" s="88">
        <f>B733/3</f>
        <v>4.9999999999999996E-2</v>
      </c>
      <c r="H733" s="88"/>
      <c r="I733" s="77"/>
      <c r="J733" s="123"/>
      <c r="K733" s="79">
        <f>G733*I733</f>
        <v>0</v>
      </c>
      <c r="L733" s="80">
        <f>F733+K733</f>
        <v>0</v>
      </c>
    </row>
    <row r="734" spans="1:12" x14ac:dyDescent="0.25">
      <c r="A734" s="75" t="s">
        <v>144</v>
      </c>
      <c r="B734" s="76"/>
      <c r="C734" s="76"/>
      <c r="D734" s="76"/>
      <c r="E734" s="76"/>
      <c r="F734" s="76"/>
      <c r="G734" s="76"/>
      <c r="H734" s="76"/>
      <c r="I734" s="76"/>
      <c r="J734" s="78"/>
      <c r="K734" s="78"/>
      <c r="L734" s="92"/>
    </row>
    <row r="735" spans="1:12" x14ac:dyDescent="0.25">
      <c r="A735" s="72" t="s">
        <v>145</v>
      </c>
      <c r="B735" s="73">
        <v>0.2</v>
      </c>
      <c r="C735" s="73"/>
      <c r="D735" s="77"/>
      <c r="E735" s="77"/>
      <c r="F735" s="74">
        <f>B735*D735</f>
        <v>0</v>
      </c>
      <c r="G735" s="88">
        <f>B735/3</f>
        <v>6.6666666666666666E-2</v>
      </c>
      <c r="H735" s="88"/>
      <c r="I735" s="77"/>
      <c r="J735" s="123"/>
      <c r="K735" s="79">
        <f>G735*I735</f>
        <v>0</v>
      </c>
      <c r="L735" s="80">
        <f>F735+K735</f>
        <v>0</v>
      </c>
    </row>
    <row r="736" spans="1:12" x14ac:dyDescent="0.25">
      <c r="A736" s="72" t="s">
        <v>192</v>
      </c>
      <c r="B736" s="73">
        <v>0.3</v>
      </c>
      <c r="C736" s="73"/>
      <c r="D736" s="77"/>
      <c r="E736" s="77"/>
      <c r="F736" s="74">
        <f>B736*D736</f>
        <v>0</v>
      </c>
      <c r="G736" s="88">
        <f>B736/3</f>
        <v>9.9999999999999992E-2</v>
      </c>
      <c r="H736" s="88"/>
      <c r="I736" s="77"/>
      <c r="J736" s="123"/>
      <c r="K736" s="79">
        <f>G736*I736</f>
        <v>0</v>
      </c>
      <c r="L736" s="80">
        <f>F736+K736</f>
        <v>0</v>
      </c>
    </row>
    <row r="737" spans="1:12" x14ac:dyDescent="0.25">
      <c r="A737" s="72" t="s">
        <v>223</v>
      </c>
      <c r="B737" s="73">
        <v>0.2</v>
      </c>
      <c r="C737" s="73"/>
      <c r="D737" s="77"/>
      <c r="E737" s="77"/>
      <c r="F737" s="74">
        <f>B737*D737</f>
        <v>0</v>
      </c>
      <c r="G737" s="88">
        <f>B737/3</f>
        <v>6.6666666666666666E-2</v>
      </c>
      <c r="H737" s="88"/>
      <c r="I737" s="77"/>
      <c r="J737" s="123"/>
      <c r="K737" s="79">
        <f>G737*I737</f>
        <v>0</v>
      </c>
      <c r="L737" s="80">
        <f>F737+K737</f>
        <v>0</v>
      </c>
    </row>
    <row r="738" spans="1:12" x14ac:dyDescent="0.25">
      <c r="A738" s="75" t="s">
        <v>224</v>
      </c>
      <c r="B738" s="76"/>
      <c r="C738" s="76"/>
      <c r="D738" s="76"/>
      <c r="E738" s="76"/>
      <c r="F738" s="76"/>
      <c r="G738" s="76"/>
      <c r="H738" s="76"/>
      <c r="I738" s="76"/>
      <c r="J738" s="78"/>
      <c r="K738" s="78"/>
      <c r="L738" s="92"/>
    </row>
    <row r="739" spans="1:12" x14ac:dyDescent="0.25">
      <c r="A739" s="72" t="s">
        <v>225</v>
      </c>
      <c r="B739" s="73">
        <v>0.15</v>
      </c>
      <c r="C739" s="73"/>
      <c r="D739" s="77"/>
      <c r="E739" s="77"/>
      <c r="F739" s="74">
        <f t="shared" ref="F739:F749" si="70">B739*D739</f>
        <v>0</v>
      </c>
      <c r="G739" s="88">
        <f t="shared" ref="G739:G749" si="71">B739/3</f>
        <v>4.9999999999999996E-2</v>
      </c>
      <c r="H739" s="88"/>
      <c r="I739" s="77"/>
      <c r="J739" s="123"/>
      <c r="K739" s="79">
        <f t="shared" ref="K739:K749" si="72">G739*I739</f>
        <v>0</v>
      </c>
      <c r="L739" s="80">
        <f t="shared" ref="L739:L749" si="73">F739+K739</f>
        <v>0</v>
      </c>
    </row>
    <row r="740" spans="1:12" x14ac:dyDescent="0.25">
      <c r="A740" s="72" t="s">
        <v>193</v>
      </c>
      <c r="B740" s="73">
        <v>0.2</v>
      </c>
      <c r="C740" s="73"/>
      <c r="D740" s="77"/>
      <c r="E740" s="77"/>
      <c r="F740" s="74">
        <f t="shared" si="70"/>
        <v>0</v>
      </c>
      <c r="G740" s="88">
        <f t="shared" si="71"/>
        <v>6.6666666666666666E-2</v>
      </c>
      <c r="H740" s="88"/>
      <c r="I740" s="77"/>
      <c r="J740" s="123"/>
      <c r="K740" s="79">
        <f t="shared" si="72"/>
        <v>0</v>
      </c>
      <c r="L740" s="80">
        <f t="shared" si="73"/>
        <v>0</v>
      </c>
    </row>
    <row r="741" spans="1:12" x14ac:dyDescent="0.25">
      <c r="A741" s="72" t="s">
        <v>226</v>
      </c>
      <c r="B741" s="73">
        <v>0.2</v>
      </c>
      <c r="C741" s="73"/>
      <c r="D741" s="77">
        <v>7</v>
      </c>
      <c r="E741" s="77"/>
      <c r="F741" s="74">
        <f t="shared" si="70"/>
        <v>1.4000000000000001</v>
      </c>
      <c r="G741" s="88">
        <f t="shared" si="71"/>
        <v>6.6666666666666666E-2</v>
      </c>
      <c r="H741" s="88"/>
      <c r="I741" s="77"/>
      <c r="J741" s="123"/>
      <c r="K741" s="79">
        <f t="shared" si="72"/>
        <v>0</v>
      </c>
      <c r="L741" s="80">
        <f t="shared" si="73"/>
        <v>1.4000000000000001</v>
      </c>
    </row>
    <row r="742" spans="1:12" x14ac:dyDescent="0.25">
      <c r="A742" s="72" t="s">
        <v>227</v>
      </c>
      <c r="B742" s="73">
        <v>0.35</v>
      </c>
      <c r="C742" s="73"/>
      <c r="D742" s="77">
        <v>2</v>
      </c>
      <c r="E742" s="77"/>
      <c r="F742" s="74">
        <f t="shared" si="70"/>
        <v>0.7</v>
      </c>
      <c r="G742" s="88">
        <f t="shared" si="71"/>
        <v>0.11666666666666665</v>
      </c>
      <c r="H742" s="88"/>
      <c r="I742" s="77"/>
      <c r="J742" s="123"/>
      <c r="K742" s="79">
        <f t="shared" si="72"/>
        <v>0</v>
      </c>
      <c r="L742" s="80">
        <f t="shared" si="73"/>
        <v>0.7</v>
      </c>
    </row>
    <row r="743" spans="1:12" x14ac:dyDescent="0.25">
      <c r="A743" s="72" t="s">
        <v>66</v>
      </c>
      <c r="B743" s="73">
        <v>0.5</v>
      </c>
      <c r="C743" s="73"/>
      <c r="D743" s="77">
        <v>6</v>
      </c>
      <c r="E743" s="77"/>
      <c r="F743" s="74">
        <f t="shared" si="70"/>
        <v>3</v>
      </c>
      <c r="G743" s="88">
        <f t="shared" si="71"/>
        <v>0.16666666666666666</v>
      </c>
      <c r="H743" s="88"/>
      <c r="I743" s="77"/>
      <c r="J743" s="123"/>
      <c r="K743" s="79">
        <f t="shared" si="72"/>
        <v>0</v>
      </c>
      <c r="L743" s="80">
        <f t="shared" si="73"/>
        <v>3</v>
      </c>
    </row>
    <row r="744" spans="1:12" x14ac:dyDescent="0.25">
      <c r="A744" s="72" t="s">
        <v>67</v>
      </c>
      <c r="B744" s="73">
        <v>0.5</v>
      </c>
      <c r="C744" s="73"/>
      <c r="D744" s="77"/>
      <c r="E744" s="77"/>
      <c r="F744" s="74">
        <f t="shared" si="70"/>
        <v>0</v>
      </c>
      <c r="G744" s="88">
        <f t="shared" si="71"/>
        <v>0.16666666666666666</v>
      </c>
      <c r="H744" s="88"/>
      <c r="I744" s="77"/>
      <c r="J744" s="123"/>
      <c r="K744" s="79">
        <f t="shared" si="72"/>
        <v>0</v>
      </c>
      <c r="L744" s="80">
        <f t="shared" si="73"/>
        <v>0</v>
      </c>
    </row>
    <row r="745" spans="1:12" x14ac:dyDescent="0.25">
      <c r="A745" s="72" t="s">
        <v>228</v>
      </c>
      <c r="B745" s="73">
        <v>0.5</v>
      </c>
      <c r="C745" s="73"/>
      <c r="D745" s="77"/>
      <c r="E745" s="77"/>
      <c r="F745" s="74">
        <f t="shared" si="70"/>
        <v>0</v>
      </c>
      <c r="G745" s="88">
        <f t="shared" si="71"/>
        <v>0.16666666666666666</v>
      </c>
      <c r="H745" s="88"/>
      <c r="I745" s="77"/>
      <c r="J745" s="123"/>
      <c r="K745" s="79">
        <f t="shared" si="72"/>
        <v>0</v>
      </c>
      <c r="L745" s="80">
        <f t="shared" si="73"/>
        <v>0</v>
      </c>
    </row>
    <row r="746" spans="1:12" x14ac:dyDescent="0.25">
      <c r="A746" s="72" t="s">
        <v>229</v>
      </c>
      <c r="B746" s="73">
        <v>0.75</v>
      </c>
      <c r="C746" s="73"/>
      <c r="D746" s="77"/>
      <c r="E746" s="77"/>
      <c r="F746" s="74">
        <f t="shared" si="70"/>
        <v>0</v>
      </c>
      <c r="G746" s="88">
        <f t="shared" si="71"/>
        <v>0.25</v>
      </c>
      <c r="H746" s="88"/>
      <c r="I746" s="77"/>
      <c r="J746" s="123"/>
      <c r="K746" s="79">
        <f t="shared" si="72"/>
        <v>0</v>
      </c>
      <c r="L746" s="80">
        <f t="shared" si="73"/>
        <v>0</v>
      </c>
    </row>
    <row r="747" spans="1:12" x14ac:dyDescent="0.25">
      <c r="A747" s="72" t="s">
        <v>230</v>
      </c>
      <c r="B747" s="73">
        <v>1</v>
      </c>
      <c r="C747" s="73"/>
      <c r="D747" s="77"/>
      <c r="E747" s="77"/>
      <c r="F747" s="74">
        <f t="shared" si="70"/>
        <v>0</v>
      </c>
      <c r="G747" s="88">
        <f t="shared" si="71"/>
        <v>0.33333333333333331</v>
      </c>
      <c r="H747" s="88"/>
      <c r="I747" s="77"/>
      <c r="J747" s="123"/>
      <c r="K747" s="79">
        <f t="shared" si="72"/>
        <v>0</v>
      </c>
      <c r="L747" s="80">
        <f t="shared" si="73"/>
        <v>0</v>
      </c>
    </row>
    <row r="748" spans="1:12" x14ac:dyDescent="0.25">
      <c r="A748" s="72" t="s">
        <v>173</v>
      </c>
      <c r="B748" s="73">
        <v>0.2</v>
      </c>
      <c r="C748" s="73"/>
      <c r="D748" s="77">
        <v>3</v>
      </c>
      <c r="E748" s="77"/>
      <c r="F748" s="74">
        <f t="shared" si="70"/>
        <v>0.60000000000000009</v>
      </c>
      <c r="G748" s="88">
        <f t="shared" si="71"/>
        <v>6.6666666666666666E-2</v>
      </c>
      <c r="H748" s="88"/>
      <c r="I748" s="77"/>
      <c r="J748" s="123"/>
      <c r="K748" s="79">
        <f t="shared" si="72"/>
        <v>0</v>
      </c>
      <c r="L748" s="80">
        <f t="shared" si="73"/>
        <v>0.60000000000000009</v>
      </c>
    </row>
    <row r="749" spans="1:12" x14ac:dyDescent="0.25">
      <c r="A749" s="72" t="s">
        <v>154</v>
      </c>
      <c r="B749" s="73">
        <v>1</v>
      </c>
      <c r="C749" s="73"/>
      <c r="D749" s="77"/>
      <c r="E749" s="77"/>
      <c r="F749" s="74">
        <f t="shared" si="70"/>
        <v>0</v>
      </c>
      <c r="G749" s="88">
        <f t="shared" si="71"/>
        <v>0.33333333333333331</v>
      </c>
      <c r="H749" s="88"/>
      <c r="I749" s="77"/>
      <c r="J749" s="123"/>
      <c r="K749" s="79">
        <f t="shared" si="72"/>
        <v>0</v>
      </c>
      <c r="L749" s="80">
        <f t="shared" si="73"/>
        <v>0</v>
      </c>
    </row>
    <row r="750" spans="1:12" x14ac:dyDescent="0.25">
      <c r="A750" s="75" t="s">
        <v>89</v>
      </c>
      <c r="B750" s="76"/>
      <c r="C750" s="76"/>
      <c r="D750" s="76"/>
      <c r="E750" s="76"/>
      <c r="F750" s="76"/>
      <c r="G750" s="76"/>
      <c r="H750" s="76"/>
      <c r="I750" s="76"/>
      <c r="J750" s="78"/>
      <c r="K750" s="78"/>
      <c r="L750" s="92"/>
    </row>
    <row r="751" spans="1:12" x14ac:dyDescent="0.25">
      <c r="A751" s="72" t="s">
        <v>231</v>
      </c>
      <c r="B751" s="73">
        <v>0.25</v>
      </c>
      <c r="C751" s="73"/>
      <c r="D751" s="77"/>
      <c r="E751" s="77"/>
      <c r="F751" s="74">
        <f>B751*D751</f>
        <v>0</v>
      </c>
      <c r="G751" s="88">
        <f>B751/3</f>
        <v>8.3333333333333329E-2</v>
      </c>
      <c r="H751" s="88"/>
      <c r="I751" s="77"/>
      <c r="J751" s="123"/>
      <c r="K751" s="79">
        <f>G751*I751</f>
        <v>0</v>
      </c>
      <c r="L751" s="80">
        <f>F751+K751</f>
        <v>0</v>
      </c>
    </row>
    <row r="752" spans="1:12" x14ac:dyDescent="0.25">
      <c r="A752" s="72" t="s">
        <v>232</v>
      </c>
      <c r="B752" s="73">
        <v>0.5</v>
      </c>
      <c r="C752" s="73"/>
      <c r="D752" s="77"/>
      <c r="E752" s="77"/>
      <c r="F752" s="74">
        <f>B752*D752</f>
        <v>0</v>
      </c>
      <c r="G752" s="88">
        <f>B752/3</f>
        <v>0.16666666666666666</v>
      </c>
      <c r="H752" s="88"/>
      <c r="I752" s="77"/>
      <c r="J752" s="123"/>
      <c r="K752" s="79">
        <f>G752*I752</f>
        <v>0</v>
      </c>
      <c r="L752" s="80">
        <f>F752+K752</f>
        <v>0</v>
      </c>
    </row>
    <row r="753" spans="1:12" x14ac:dyDescent="0.25">
      <c r="A753" s="75" t="s">
        <v>158</v>
      </c>
      <c r="B753" s="76"/>
      <c r="C753" s="76"/>
      <c r="D753" s="76"/>
      <c r="E753" s="76"/>
      <c r="F753" s="76"/>
      <c r="G753" s="76"/>
      <c r="H753" s="76"/>
      <c r="I753" s="76"/>
      <c r="J753" s="78"/>
      <c r="K753" s="78"/>
      <c r="L753" s="92"/>
    </row>
    <row r="754" spans="1:12" x14ac:dyDescent="0.25">
      <c r="A754" s="72" t="s">
        <v>208</v>
      </c>
      <c r="B754" s="73">
        <v>0.3</v>
      </c>
      <c r="C754" s="73"/>
      <c r="D754" s="77"/>
      <c r="E754" s="77"/>
      <c r="F754" s="74">
        <f t="shared" ref="F754:F760" si="74">B754*D754</f>
        <v>0</v>
      </c>
      <c r="G754" s="88">
        <f t="shared" ref="G754:G760" si="75">B754/3</f>
        <v>9.9999999999999992E-2</v>
      </c>
      <c r="H754" s="88"/>
      <c r="I754" s="77"/>
      <c r="J754" s="123"/>
      <c r="K754" s="79">
        <f t="shared" ref="K754:K760" si="76">G754*I754</f>
        <v>0</v>
      </c>
      <c r="L754" s="80">
        <f t="shared" ref="L754:L760" si="77">F754+K754</f>
        <v>0</v>
      </c>
    </row>
    <row r="755" spans="1:12" x14ac:dyDescent="0.25">
      <c r="A755" s="72" t="s">
        <v>180</v>
      </c>
      <c r="B755" s="73">
        <v>0.4</v>
      </c>
      <c r="C755" s="73"/>
      <c r="D755" s="77">
        <v>1</v>
      </c>
      <c r="E755" s="77"/>
      <c r="F755" s="74">
        <f t="shared" si="74"/>
        <v>0.4</v>
      </c>
      <c r="G755" s="88">
        <f t="shared" si="75"/>
        <v>0.13333333333333333</v>
      </c>
      <c r="H755" s="88"/>
      <c r="I755" s="77"/>
      <c r="J755" s="123"/>
      <c r="K755" s="79">
        <f t="shared" si="76"/>
        <v>0</v>
      </c>
      <c r="L755" s="80">
        <f t="shared" si="77"/>
        <v>0.4</v>
      </c>
    </row>
    <row r="756" spans="1:12" x14ac:dyDescent="0.25">
      <c r="A756" s="72" t="s">
        <v>233</v>
      </c>
      <c r="B756" s="73">
        <v>0.3</v>
      </c>
      <c r="C756" s="73"/>
      <c r="D756" s="77">
        <v>1</v>
      </c>
      <c r="E756" s="77"/>
      <c r="F756" s="74">
        <f t="shared" si="74"/>
        <v>0.3</v>
      </c>
      <c r="G756" s="88">
        <f t="shared" si="75"/>
        <v>9.9999999999999992E-2</v>
      </c>
      <c r="H756" s="88"/>
      <c r="I756" s="77"/>
      <c r="J756" s="123"/>
      <c r="K756" s="79">
        <f t="shared" si="76"/>
        <v>0</v>
      </c>
      <c r="L756" s="80">
        <f t="shared" si="77"/>
        <v>0.3</v>
      </c>
    </row>
    <row r="757" spans="1:12" x14ac:dyDescent="0.25">
      <c r="A757" s="72" t="s">
        <v>234</v>
      </c>
      <c r="B757" s="73">
        <v>0.4</v>
      </c>
      <c r="C757" s="73"/>
      <c r="D757" s="77">
        <v>2</v>
      </c>
      <c r="E757" s="77"/>
      <c r="F757" s="74">
        <f t="shared" si="74"/>
        <v>0.8</v>
      </c>
      <c r="G757" s="88">
        <f t="shared" si="75"/>
        <v>0.13333333333333333</v>
      </c>
      <c r="H757" s="88"/>
      <c r="I757" s="77"/>
      <c r="J757" s="123"/>
      <c r="K757" s="79">
        <f t="shared" si="76"/>
        <v>0</v>
      </c>
      <c r="L757" s="80">
        <f t="shared" si="77"/>
        <v>0.8</v>
      </c>
    </row>
    <row r="758" spans="1:12" x14ac:dyDescent="0.25">
      <c r="A758" s="72" t="s">
        <v>235</v>
      </c>
      <c r="B758" s="73">
        <v>0.6</v>
      </c>
      <c r="C758" s="73"/>
      <c r="D758" s="77"/>
      <c r="E758" s="77"/>
      <c r="F758" s="74">
        <f t="shared" si="74"/>
        <v>0</v>
      </c>
      <c r="G758" s="88">
        <f t="shared" si="75"/>
        <v>0.19999999999999998</v>
      </c>
      <c r="H758" s="88"/>
      <c r="I758" s="77"/>
      <c r="J758" s="123"/>
      <c r="K758" s="79">
        <f t="shared" si="76"/>
        <v>0</v>
      </c>
      <c r="L758" s="80">
        <f t="shared" si="77"/>
        <v>0</v>
      </c>
    </row>
    <row r="759" spans="1:12" x14ac:dyDescent="0.25">
      <c r="A759" s="72" t="s">
        <v>236</v>
      </c>
      <c r="B759" s="73">
        <v>0.25</v>
      </c>
      <c r="C759" s="73"/>
      <c r="D759" s="77"/>
      <c r="E759" s="77"/>
      <c r="F759" s="74">
        <f t="shared" si="74"/>
        <v>0</v>
      </c>
      <c r="G759" s="88">
        <f t="shared" si="75"/>
        <v>8.3333333333333329E-2</v>
      </c>
      <c r="H759" s="88"/>
      <c r="I759" s="77"/>
      <c r="J759" s="123"/>
      <c r="K759" s="79">
        <f t="shared" si="76"/>
        <v>0</v>
      </c>
      <c r="L759" s="80">
        <f t="shared" si="77"/>
        <v>0</v>
      </c>
    </row>
    <row r="760" spans="1:12" x14ac:dyDescent="0.25">
      <c r="A760" s="72" t="s">
        <v>95</v>
      </c>
      <c r="B760" s="73">
        <v>0.25</v>
      </c>
      <c r="C760" s="73"/>
      <c r="D760" s="77">
        <v>1</v>
      </c>
      <c r="E760" s="77"/>
      <c r="F760" s="74">
        <f t="shared" si="74"/>
        <v>0.25</v>
      </c>
      <c r="G760" s="88">
        <f t="shared" si="75"/>
        <v>8.3333333333333329E-2</v>
      </c>
      <c r="H760" s="88"/>
      <c r="I760" s="77"/>
      <c r="J760" s="123"/>
      <c r="K760" s="79">
        <f t="shared" si="76"/>
        <v>0</v>
      </c>
      <c r="L760" s="80">
        <f t="shared" si="77"/>
        <v>0.25</v>
      </c>
    </row>
    <row r="761" spans="1:12" x14ac:dyDescent="0.25">
      <c r="A761" s="75" t="s">
        <v>73</v>
      </c>
      <c r="B761" s="76"/>
      <c r="C761" s="76"/>
      <c r="D761" s="76"/>
      <c r="E761" s="76"/>
      <c r="F761" s="76"/>
      <c r="G761" s="76"/>
      <c r="H761" s="76"/>
      <c r="I761" s="76"/>
      <c r="J761" s="78"/>
      <c r="K761" s="78"/>
      <c r="L761" s="92"/>
    </row>
    <row r="762" spans="1:12" x14ac:dyDescent="0.25">
      <c r="A762" s="72" t="s">
        <v>237</v>
      </c>
      <c r="B762" s="73">
        <v>0.3</v>
      </c>
      <c r="C762" s="73"/>
      <c r="D762" s="77"/>
      <c r="E762" s="77"/>
      <c r="F762" s="74">
        <f t="shared" ref="F762:F769" si="78">B762*D762</f>
        <v>0</v>
      </c>
      <c r="G762" s="88">
        <f t="shared" ref="G762:G769" si="79">B762/3</f>
        <v>9.9999999999999992E-2</v>
      </c>
      <c r="H762" s="88"/>
      <c r="I762" s="77"/>
      <c r="J762" s="123"/>
      <c r="K762" s="79">
        <f t="shared" ref="K762:K769" si="80">G762*I762</f>
        <v>0</v>
      </c>
      <c r="L762" s="80">
        <f t="shared" ref="L762:L769" si="81">F762+K762</f>
        <v>0</v>
      </c>
    </row>
    <row r="763" spans="1:12" x14ac:dyDescent="0.25">
      <c r="A763" s="72" t="s">
        <v>167</v>
      </c>
      <c r="B763" s="73">
        <v>0.5</v>
      </c>
      <c r="C763" s="73"/>
      <c r="D763" s="77">
        <v>1</v>
      </c>
      <c r="E763" s="77"/>
      <c r="F763" s="74">
        <f t="shared" si="78"/>
        <v>0.5</v>
      </c>
      <c r="G763" s="88">
        <f t="shared" si="79"/>
        <v>0.16666666666666666</v>
      </c>
      <c r="H763" s="88"/>
      <c r="I763" s="77"/>
      <c r="J763" s="123"/>
      <c r="K763" s="79">
        <f t="shared" si="80"/>
        <v>0</v>
      </c>
      <c r="L763" s="80">
        <f t="shared" si="81"/>
        <v>0.5</v>
      </c>
    </row>
    <row r="764" spans="1:12" x14ac:dyDescent="0.25">
      <c r="A764" s="72" t="s">
        <v>74</v>
      </c>
      <c r="B764" s="73">
        <v>0.5</v>
      </c>
      <c r="C764" s="73"/>
      <c r="D764" s="77"/>
      <c r="E764" s="77"/>
      <c r="F764" s="74">
        <f t="shared" si="78"/>
        <v>0</v>
      </c>
      <c r="G764" s="88">
        <f t="shared" si="79"/>
        <v>0.16666666666666666</v>
      </c>
      <c r="H764" s="88"/>
      <c r="I764" s="77"/>
      <c r="J764" s="123"/>
      <c r="K764" s="79">
        <f t="shared" si="80"/>
        <v>0</v>
      </c>
      <c r="L764" s="80">
        <f t="shared" si="81"/>
        <v>0</v>
      </c>
    </row>
    <row r="765" spans="1:12" x14ac:dyDescent="0.25">
      <c r="A765" s="72" t="s">
        <v>75</v>
      </c>
      <c r="B765" s="73">
        <v>0.6</v>
      </c>
      <c r="C765" s="73"/>
      <c r="D765" s="77"/>
      <c r="E765" s="77"/>
      <c r="F765" s="74">
        <f t="shared" si="78"/>
        <v>0</v>
      </c>
      <c r="G765" s="88">
        <f t="shared" si="79"/>
        <v>0.19999999999999998</v>
      </c>
      <c r="H765" s="88"/>
      <c r="I765" s="77"/>
      <c r="J765" s="123"/>
      <c r="K765" s="79">
        <f t="shared" si="80"/>
        <v>0</v>
      </c>
      <c r="L765" s="80">
        <f t="shared" si="81"/>
        <v>0</v>
      </c>
    </row>
    <row r="766" spans="1:12" x14ac:dyDescent="0.25">
      <c r="A766" s="72" t="s">
        <v>76</v>
      </c>
      <c r="B766" s="73">
        <v>0.5</v>
      </c>
      <c r="C766" s="73"/>
      <c r="D766" s="77"/>
      <c r="E766" s="77"/>
      <c r="F766" s="74">
        <f t="shared" si="78"/>
        <v>0</v>
      </c>
      <c r="G766" s="88">
        <f t="shared" si="79"/>
        <v>0.16666666666666666</v>
      </c>
      <c r="H766" s="88"/>
      <c r="I766" s="77"/>
      <c r="J766" s="123"/>
      <c r="K766" s="79">
        <f t="shared" si="80"/>
        <v>0</v>
      </c>
      <c r="L766" s="80">
        <f t="shared" si="81"/>
        <v>0</v>
      </c>
    </row>
    <row r="767" spans="1:12" x14ac:dyDescent="0.25">
      <c r="A767" s="72" t="s">
        <v>77</v>
      </c>
      <c r="B767" s="73">
        <v>0.7</v>
      </c>
      <c r="C767" s="73"/>
      <c r="D767" s="77"/>
      <c r="E767" s="77"/>
      <c r="F767" s="74">
        <f t="shared" si="78"/>
        <v>0</v>
      </c>
      <c r="G767" s="88">
        <f t="shared" si="79"/>
        <v>0.23333333333333331</v>
      </c>
      <c r="H767" s="88"/>
      <c r="I767" s="77"/>
      <c r="J767" s="123"/>
      <c r="K767" s="79">
        <f t="shared" si="80"/>
        <v>0</v>
      </c>
      <c r="L767" s="80">
        <f t="shared" si="81"/>
        <v>0</v>
      </c>
    </row>
    <row r="768" spans="1:12" x14ac:dyDescent="0.25">
      <c r="A768" s="72" t="s">
        <v>238</v>
      </c>
      <c r="B768" s="73">
        <v>0.02</v>
      </c>
      <c r="C768" s="73"/>
      <c r="D768" s="77"/>
      <c r="E768" s="77"/>
      <c r="F768" s="74">
        <f t="shared" si="78"/>
        <v>0</v>
      </c>
      <c r="G768" s="88">
        <f t="shared" si="79"/>
        <v>6.6666666666666671E-3</v>
      </c>
      <c r="H768" s="88"/>
      <c r="I768" s="77"/>
      <c r="J768" s="123"/>
      <c r="K768" s="79">
        <f t="shared" si="80"/>
        <v>0</v>
      </c>
      <c r="L768" s="80">
        <f t="shared" si="81"/>
        <v>0</v>
      </c>
    </row>
    <row r="769" spans="1:12" x14ac:dyDescent="0.25">
      <c r="A769" s="72" t="s">
        <v>130</v>
      </c>
      <c r="B769" s="73">
        <v>0.02</v>
      </c>
      <c r="C769" s="73"/>
      <c r="D769" s="77"/>
      <c r="E769" s="77"/>
      <c r="F769" s="74">
        <f t="shared" si="78"/>
        <v>0</v>
      </c>
      <c r="G769" s="88">
        <f t="shared" si="79"/>
        <v>6.6666666666666671E-3</v>
      </c>
      <c r="H769" s="88"/>
      <c r="I769" s="77"/>
      <c r="J769" s="123"/>
      <c r="K769" s="79">
        <f t="shared" si="80"/>
        <v>0</v>
      </c>
      <c r="L769" s="80">
        <f t="shared" si="81"/>
        <v>0</v>
      </c>
    </row>
    <row r="770" spans="1:12" x14ac:dyDescent="0.25">
      <c r="A770" s="75" t="s">
        <v>163</v>
      </c>
      <c r="B770" s="76"/>
      <c r="C770" s="76"/>
      <c r="D770" s="76"/>
      <c r="E770" s="76"/>
      <c r="F770" s="76"/>
      <c r="G770" s="76"/>
      <c r="H770" s="76"/>
      <c r="I770" s="76"/>
      <c r="J770" s="78"/>
      <c r="K770" s="78"/>
      <c r="L770" s="92"/>
    </row>
    <row r="771" spans="1:12" x14ac:dyDescent="0.25">
      <c r="A771" s="72" t="s">
        <v>113</v>
      </c>
      <c r="B771" s="73">
        <v>0.5</v>
      </c>
      <c r="C771" s="73"/>
      <c r="D771" s="77"/>
      <c r="E771" s="77"/>
      <c r="F771" s="74">
        <f>B771*D771</f>
        <v>0</v>
      </c>
      <c r="G771" s="88">
        <f>B771/3</f>
        <v>0.16666666666666666</v>
      </c>
      <c r="H771" s="88"/>
      <c r="I771" s="77"/>
      <c r="J771" s="123"/>
      <c r="K771" s="79">
        <f>G771*I771</f>
        <v>0</v>
      </c>
      <c r="L771" s="80">
        <f>F771+K771</f>
        <v>0</v>
      </c>
    </row>
    <row r="772" spans="1:12" x14ac:dyDescent="0.25">
      <c r="A772" s="72" t="s">
        <v>164</v>
      </c>
      <c r="B772" s="73">
        <v>0.5</v>
      </c>
      <c r="C772" s="73"/>
      <c r="D772" s="77"/>
      <c r="E772" s="77"/>
      <c r="F772" s="74">
        <f>B772*D772</f>
        <v>0</v>
      </c>
      <c r="G772" s="88">
        <f>B772/3</f>
        <v>0.16666666666666666</v>
      </c>
      <c r="H772" s="88"/>
      <c r="I772" s="77"/>
      <c r="J772" s="123"/>
      <c r="K772" s="79">
        <f>G772*I772</f>
        <v>0</v>
      </c>
      <c r="L772" s="80">
        <f>F772+K772</f>
        <v>0</v>
      </c>
    </row>
    <row r="773" spans="1:12" x14ac:dyDescent="0.25">
      <c r="A773" s="72" t="s">
        <v>114</v>
      </c>
      <c r="B773" s="73">
        <v>0.75</v>
      </c>
      <c r="C773" s="73"/>
      <c r="D773" s="77">
        <v>3</v>
      </c>
      <c r="E773" s="77"/>
      <c r="F773" s="74">
        <f>B773*D773</f>
        <v>2.25</v>
      </c>
      <c r="G773" s="88">
        <f>B773/3</f>
        <v>0.25</v>
      </c>
      <c r="H773" s="88"/>
      <c r="I773" s="77"/>
      <c r="J773" s="123"/>
      <c r="K773" s="79">
        <f>G773*I773</f>
        <v>0</v>
      </c>
      <c r="L773" s="80">
        <f>F773+K773</f>
        <v>2.25</v>
      </c>
    </row>
    <row r="774" spans="1:12" x14ac:dyDescent="0.25">
      <c r="A774" s="72" t="s">
        <v>115</v>
      </c>
      <c r="B774" s="73">
        <v>2</v>
      </c>
      <c r="C774" s="73"/>
      <c r="D774" s="77"/>
      <c r="E774" s="77"/>
      <c r="F774" s="74">
        <f>B774*D774</f>
        <v>0</v>
      </c>
      <c r="G774" s="88">
        <f>B774/3</f>
        <v>0.66666666666666663</v>
      </c>
      <c r="H774" s="88"/>
      <c r="I774" s="77"/>
      <c r="J774" s="123"/>
      <c r="K774" s="79">
        <f>G774*I774</f>
        <v>0</v>
      </c>
      <c r="L774" s="80">
        <f>F774+K774</f>
        <v>0</v>
      </c>
    </row>
    <row r="775" spans="1:12" x14ac:dyDescent="0.25">
      <c r="A775" s="72" t="s">
        <v>165</v>
      </c>
      <c r="B775" s="73">
        <v>2</v>
      </c>
      <c r="C775" s="73"/>
      <c r="D775" s="77"/>
      <c r="E775" s="77"/>
      <c r="F775" s="74">
        <f>B775*D775</f>
        <v>0</v>
      </c>
      <c r="G775" s="88">
        <f>B775/3</f>
        <v>0.66666666666666663</v>
      </c>
      <c r="H775" s="88"/>
      <c r="I775" s="77"/>
      <c r="J775" s="123"/>
      <c r="K775" s="79">
        <f>G775*I775</f>
        <v>0</v>
      </c>
      <c r="L775" s="80">
        <f>F775+K775</f>
        <v>0</v>
      </c>
    </row>
    <row r="776" spans="1:12" x14ac:dyDescent="0.25">
      <c r="A776" s="75" t="s">
        <v>97</v>
      </c>
      <c r="B776" s="76"/>
      <c r="C776" s="76"/>
      <c r="D776" s="76"/>
      <c r="E776" s="76"/>
      <c r="F776" s="76"/>
      <c r="G776" s="76"/>
      <c r="H776" s="76"/>
      <c r="I776" s="76"/>
      <c r="J776" s="78"/>
      <c r="K776" s="78"/>
      <c r="L776" s="92"/>
    </row>
    <row r="777" spans="1:12" x14ac:dyDescent="0.25">
      <c r="A777" s="72" t="s">
        <v>98</v>
      </c>
      <c r="B777" s="73">
        <v>0.5</v>
      </c>
      <c r="C777" s="73"/>
      <c r="D777" s="77"/>
      <c r="E777" s="77"/>
      <c r="F777" s="74">
        <f t="shared" ref="F777:F782" si="82">B777*D777</f>
        <v>0</v>
      </c>
      <c r="G777" s="88">
        <f>B777/3</f>
        <v>0.16666666666666666</v>
      </c>
      <c r="H777" s="88"/>
      <c r="I777" s="77"/>
      <c r="J777" s="123"/>
      <c r="K777" s="79">
        <f>B777*D777</f>
        <v>0</v>
      </c>
      <c r="L777" s="80">
        <f t="shared" ref="L777:L782" si="83">F777+K777</f>
        <v>0</v>
      </c>
    </row>
    <row r="778" spans="1:12" x14ac:dyDescent="0.25">
      <c r="A778" s="72" t="s">
        <v>99</v>
      </c>
      <c r="B778" s="73">
        <v>2</v>
      </c>
      <c r="C778" s="73"/>
      <c r="D778" s="77"/>
      <c r="E778" s="77"/>
      <c r="F778" s="74">
        <f t="shared" si="82"/>
        <v>0</v>
      </c>
      <c r="G778" s="88">
        <f>B778/3</f>
        <v>0.66666666666666663</v>
      </c>
      <c r="H778" s="88"/>
      <c r="I778" s="77"/>
      <c r="J778" s="123"/>
      <c r="K778" s="79">
        <f>G778*I778</f>
        <v>0</v>
      </c>
      <c r="L778" s="80">
        <f t="shared" si="83"/>
        <v>0</v>
      </c>
    </row>
    <row r="779" spans="1:12" x14ac:dyDescent="0.25">
      <c r="A779" s="72" t="s">
        <v>196</v>
      </c>
      <c r="B779" s="73">
        <v>0.1</v>
      </c>
      <c r="C779" s="73"/>
      <c r="D779" s="77"/>
      <c r="E779" s="77"/>
      <c r="F779" s="74">
        <f t="shared" si="82"/>
        <v>0</v>
      </c>
      <c r="G779" s="88">
        <f>B779/3</f>
        <v>3.3333333333333333E-2</v>
      </c>
      <c r="H779" s="88"/>
      <c r="I779" s="77"/>
      <c r="J779" s="123"/>
      <c r="K779" s="79">
        <f>G779*I779</f>
        <v>0</v>
      </c>
      <c r="L779" s="80">
        <f t="shared" si="83"/>
        <v>0</v>
      </c>
    </row>
    <row r="780" spans="1:12" x14ac:dyDescent="0.25">
      <c r="A780" s="94" t="s">
        <v>239</v>
      </c>
      <c r="B780" s="73">
        <v>0.25</v>
      </c>
      <c r="C780" s="73"/>
      <c r="D780" s="91"/>
      <c r="E780" s="91"/>
      <c r="F780" s="74">
        <f t="shared" si="82"/>
        <v>0</v>
      </c>
      <c r="G780" s="88">
        <f>B780/3</f>
        <v>8.3333333333333329E-2</v>
      </c>
      <c r="H780" s="88"/>
      <c r="I780" s="77"/>
      <c r="J780" s="123"/>
      <c r="K780" s="79">
        <f>G780*I780</f>
        <v>0</v>
      </c>
      <c r="L780" s="80">
        <f t="shared" si="83"/>
        <v>0</v>
      </c>
    </row>
    <row r="781" spans="1:12" x14ac:dyDescent="0.25">
      <c r="A781" s="94" t="s">
        <v>240</v>
      </c>
      <c r="B781" s="73">
        <v>0.25</v>
      </c>
      <c r="C781" s="73"/>
      <c r="D781" s="91"/>
      <c r="E781" s="91"/>
      <c r="F781" s="74">
        <f t="shared" si="82"/>
        <v>0</v>
      </c>
      <c r="G781" s="88">
        <f>B781/3</f>
        <v>8.3333333333333329E-2</v>
      </c>
      <c r="H781" s="88"/>
      <c r="I781" s="77"/>
      <c r="J781" s="123"/>
      <c r="K781" s="79">
        <f>G781*I781</f>
        <v>0</v>
      </c>
      <c r="L781" s="80">
        <f t="shared" si="83"/>
        <v>0</v>
      </c>
    </row>
    <row r="782" spans="1:12" ht="15.75" thickBot="1" x14ac:dyDescent="0.3">
      <c r="A782" s="94" t="s">
        <v>241</v>
      </c>
      <c r="B782" s="98">
        <v>0.05</v>
      </c>
      <c r="C782" s="98"/>
      <c r="D782" s="91"/>
      <c r="E782" s="120"/>
      <c r="F782" s="97">
        <f t="shared" si="82"/>
        <v>0</v>
      </c>
      <c r="G782" s="89">
        <v>0.1</v>
      </c>
      <c r="H782" s="89"/>
      <c r="I782" s="77"/>
      <c r="J782" s="123"/>
      <c r="K782" s="79">
        <f>G782*I782</f>
        <v>0</v>
      </c>
      <c r="L782" s="80">
        <f t="shared" si="83"/>
        <v>0</v>
      </c>
    </row>
    <row r="783" spans="1:12" ht="15.75" thickBot="1" x14ac:dyDescent="0.3">
      <c r="A783" s="78"/>
      <c r="B783" s="101" t="s">
        <v>242</v>
      </c>
      <c r="C783" s="125"/>
      <c r="D783" s="99">
        <f>SUM(D733:D782)</f>
        <v>27</v>
      </c>
      <c r="E783" s="121"/>
      <c r="F783" s="90">
        <f>SUM(F735:F782)</f>
        <v>10.199999999999999</v>
      </c>
      <c r="G783" s="101" t="s">
        <v>243</v>
      </c>
      <c r="H783" s="125"/>
      <c r="I783" s="100">
        <f>SUM(I733:I782)</f>
        <v>0</v>
      </c>
      <c r="J783" s="124"/>
      <c r="K783" s="102">
        <f>SUM(K733:K782)</f>
        <v>0</v>
      </c>
      <c r="L783" s="93">
        <f>SUM(L733:L782)</f>
        <v>10.199999999999999</v>
      </c>
    </row>
    <row r="784" spans="1:12" ht="15.75" thickBot="1" x14ac:dyDescent="0.3">
      <c r="A784" s="132"/>
      <c r="B784" s="141" t="s">
        <v>244</v>
      </c>
      <c r="C784" s="143"/>
      <c r="D784" s="142"/>
      <c r="E784" s="142"/>
      <c r="F784" s="142"/>
      <c r="G784" s="142"/>
      <c r="H784" s="128"/>
      <c r="I784" s="96">
        <f>D783+I783</f>
        <v>27</v>
      </c>
      <c r="J784" s="125"/>
      <c r="K784" s="103" t="s">
        <v>245</v>
      </c>
      <c r="L784" s="104">
        <f>L783</f>
        <v>10.199999999999999</v>
      </c>
    </row>
    <row r="785" spans="1:12" x14ac:dyDescent="0.25">
      <c r="A785" s="132"/>
      <c r="B785" s="115"/>
      <c r="C785" s="115"/>
      <c r="D785" s="132"/>
      <c r="E785" s="132"/>
      <c r="F785" s="132"/>
      <c r="G785" s="95"/>
      <c r="H785" s="95"/>
      <c r="I785" s="132"/>
      <c r="J785" s="132"/>
      <c r="K785" s="105" t="s">
        <v>246</v>
      </c>
      <c r="L785" s="106">
        <v>926.43</v>
      </c>
    </row>
    <row r="786" spans="1:12" x14ac:dyDescent="0.25">
      <c r="A786" s="132"/>
      <c r="B786" s="95"/>
      <c r="C786" s="95"/>
      <c r="D786" s="132"/>
      <c r="E786" s="132"/>
      <c r="F786" s="132"/>
      <c r="G786" s="95"/>
      <c r="H786" s="95"/>
      <c r="I786" s="132"/>
      <c r="J786" s="132"/>
      <c r="K786" s="105" t="s">
        <v>102</v>
      </c>
      <c r="L786" s="107">
        <f>L784/L785</f>
        <v>1.1010006152650497E-2</v>
      </c>
    </row>
    <row r="787" spans="1:12" ht="15.75" thickBot="1" x14ac:dyDescent="0.3">
      <c r="A787" s="132"/>
      <c r="B787" s="95"/>
      <c r="C787" s="95"/>
      <c r="D787" s="132"/>
      <c r="E787" s="132"/>
      <c r="F787" s="132"/>
      <c r="G787" s="95"/>
      <c r="H787" s="95"/>
      <c r="I787" s="132"/>
      <c r="J787" s="132"/>
      <c r="K787" s="108" t="s">
        <v>213</v>
      </c>
      <c r="L787" s="109" t="s">
        <v>302</v>
      </c>
    </row>
    <row r="788" spans="1:12" x14ac:dyDescent="0.25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</row>
    <row r="789" spans="1:12" x14ac:dyDescent="0.25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</row>
    <row r="790" spans="1:12" x14ac:dyDescent="0.25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</row>
    <row r="791" spans="1:12" x14ac:dyDescent="0.25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</row>
    <row r="792" spans="1:12" x14ac:dyDescent="0.25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</row>
    <row r="793" spans="1:12" x14ac:dyDescent="0.25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</row>
    <row r="794" spans="1:12" ht="15.75" thickBot="1" x14ac:dyDescent="0.3">
      <c r="A794" s="140" t="s">
        <v>377</v>
      </c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</row>
    <row r="795" spans="1:12" ht="15.75" thickBot="1" x14ac:dyDescent="0.3">
      <c r="A795" s="78"/>
      <c r="B795" s="101"/>
      <c r="C795" s="125"/>
      <c r="D795" s="99"/>
      <c r="E795" s="121"/>
      <c r="F795" s="90"/>
      <c r="G795" s="101"/>
      <c r="H795" s="125"/>
      <c r="I795" s="100"/>
      <c r="J795" s="124"/>
      <c r="K795" s="102">
        <f>SUM(K745:K794)</f>
        <v>0</v>
      </c>
      <c r="L795" s="93"/>
    </row>
    <row r="796" spans="1:12" ht="15.75" thickBot="1" x14ac:dyDescent="0.3">
      <c r="A796" s="132"/>
      <c r="B796" s="141" t="s">
        <v>244</v>
      </c>
      <c r="C796" s="143"/>
      <c r="D796" s="142"/>
      <c r="E796" s="142"/>
      <c r="F796" s="142"/>
      <c r="G796" s="142"/>
      <c r="H796" s="128"/>
      <c r="I796" s="96">
        <v>487</v>
      </c>
      <c r="J796" s="126"/>
      <c r="K796" s="108"/>
      <c r="L796" s="109"/>
    </row>
    <row r="797" spans="1:12" ht="15.75" thickBot="1" x14ac:dyDescent="0.3">
      <c r="A797" s="132"/>
      <c r="B797" s="115"/>
      <c r="C797" s="115"/>
      <c r="D797" s="132"/>
      <c r="E797" s="132"/>
      <c r="F797" s="132"/>
      <c r="G797" s="95"/>
      <c r="H797" s="95"/>
      <c r="I797" s="105"/>
      <c r="J797" s="127"/>
      <c r="K797" s="108"/>
      <c r="L797" s="109"/>
    </row>
    <row r="798" spans="1:12" ht="15.75" thickBot="1" x14ac:dyDescent="0.3">
      <c r="A798" s="132"/>
      <c r="B798" s="95"/>
      <c r="C798" s="95"/>
      <c r="D798" s="132"/>
      <c r="E798" s="132"/>
      <c r="F798" s="132"/>
      <c r="G798" s="95"/>
      <c r="H798" s="95"/>
      <c r="I798" s="116">
        <v>1.891E-2</v>
      </c>
      <c r="J798" s="116"/>
      <c r="K798" s="116" t="s">
        <v>213</v>
      </c>
      <c r="L798" s="117" t="s">
        <v>305</v>
      </c>
    </row>
    <row r="799" spans="1:12" ht="15.75" thickBot="1" x14ac:dyDescent="0.3">
      <c r="A799" s="132"/>
      <c r="B799" s="95"/>
      <c r="C799" s="95"/>
      <c r="D799" s="132"/>
      <c r="E799" s="132"/>
      <c r="F799" s="132"/>
      <c r="G799" s="95"/>
      <c r="H799" s="95"/>
      <c r="I799" s="116">
        <v>2.6952E-3</v>
      </c>
      <c r="J799" s="116"/>
      <c r="K799" s="116" t="s">
        <v>213</v>
      </c>
      <c r="L799" s="117" t="s">
        <v>306</v>
      </c>
    </row>
    <row r="800" spans="1:12" ht="90" thickBot="1" x14ac:dyDescent="0.3">
      <c r="A800" s="132"/>
      <c r="B800" s="132"/>
      <c r="C800" s="132"/>
      <c r="D800" s="132"/>
      <c r="E800" s="132"/>
      <c r="F800" s="132"/>
      <c r="G800" s="132"/>
      <c r="H800" s="132"/>
      <c r="I800" s="116">
        <v>4.8290700000000004E-3</v>
      </c>
      <c r="J800" s="116"/>
      <c r="K800" s="116" t="s">
        <v>213</v>
      </c>
      <c r="L800" s="118" t="s">
        <v>307</v>
      </c>
    </row>
    <row r="801" spans="1:12" ht="15.75" thickBot="1" x14ac:dyDescent="0.3">
      <c r="A801" s="132"/>
      <c r="B801" s="132"/>
      <c r="C801" s="132"/>
      <c r="D801" s="132"/>
      <c r="E801" s="132"/>
      <c r="F801" s="132"/>
      <c r="G801" s="132"/>
      <c r="H801" s="132"/>
      <c r="I801" s="116">
        <v>3.8299499999999999E-3</v>
      </c>
      <c r="J801" s="116"/>
      <c r="K801" s="116" t="s">
        <v>213</v>
      </c>
      <c r="L801" s="117" t="s">
        <v>308</v>
      </c>
    </row>
    <row r="802" spans="1:12" ht="15.75" thickBot="1" x14ac:dyDescent="0.3">
      <c r="A802" s="132"/>
      <c r="B802" s="132"/>
      <c r="C802" s="132"/>
      <c r="D802" s="132"/>
      <c r="E802" s="132"/>
      <c r="F802" s="132"/>
      <c r="G802" s="132"/>
      <c r="H802" s="132"/>
      <c r="I802" s="116">
        <v>6.8446999999999996E-4</v>
      </c>
      <c r="J802" s="116"/>
      <c r="K802" s="116" t="s">
        <v>213</v>
      </c>
      <c r="L802" s="117" t="s">
        <v>309</v>
      </c>
    </row>
    <row r="803" spans="1:12" ht="15.75" thickBot="1" x14ac:dyDescent="0.3">
      <c r="A803" s="132"/>
      <c r="B803" s="132"/>
      <c r="C803" s="132"/>
      <c r="D803" s="132"/>
      <c r="E803" s="132"/>
      <c r="F803" s="132"/>
      <c r="G803" s="132"/>
      <c r="H803" s="132"/>
      <c r="I803" s="116">
        <v>4.4051999999999997E-3</v>
      </c>
      <c r="J803" s="116"/>
      <c r="K803" s="116" t="s">
        <v>213</v>
      </c>
      <c r="L803" s="117" t="s">
        <v>309</v>
      </c>
    </row>
    <row r="804" spans="1:12" ht="15.75" thickBot="1" x14ac:dyDescent="0.3">
      <c r="A804" s="132"/>
      <c r="B804" s="132"/>
      <c r="C804" s="132"/>
      <c r="D804" s="132"/>
      <c r="E804" s="132"/>
      <c r="F804" s="132"/>
      <c r="G804" s="132"/>
      <c r="H804" s="132"/>
      <c r="I804" s="116">
        <v>3.9591299999999999E-3</v>
      </c>
      <c r="J804" s="116"/>
      <c r="K804" s="116" t="s">
        <v>213</v>
      </c>
      <c r="L804" s="117" t="s">
        <v>310</v>
      </c>
    </row>
    <row r="805" spans="1:12" ht="15.75" thickBot="1" x14ac:dyDescent="0.3">
      <c r="A805" s="132"/>
      <c r="B805" s="132"/>
      <c r="C805" s="132"/>
      <c r="D805" s="132"/>
      <c r="E805" s="132"/>
      <c r="F805" s="132"/>
      <c r="G805" s="132"/>
      <c r="H805" s="132"/>
      <c r="I805" s="116">
        <v>1.08271E-3</v>
      </c>
      <c r="J805" s="116"/>
      <c r="K805" s="116" t="s">
        <v>213</v>
      </c>
      <c r="L805" s="117" t="s">
        <v>311</v>
      </c>
    </row>
    <row r="806" spans="1:12" ht="15.75" thickBot="1" x14ac:dyDescent="0.3">
      <c r="A806" s="132"/>
      <c r="B806" s="132"/>
      <c r="C806" s="132"/>
      <c r="D806" s="132"/>
      <c r="E806" s="132"/>
      <c r="F806" s="132"/>
      <c r="G806" s="132"/>
      <c r="H806" s="132"/>
      <c r="I806" s="116">
        <v>3.2481410000000002E-2</v>
      </c>
      <c r="J806" s="116"/>
      <c r="K806" s="116" t="s">
        <v>213</v>
      </c>
      <c r="L806" s="117" t="s">
        <v>314</v>
      </c>
    </row>
    <row r="807" spans="1:12" ht="15.75" thickBot="1" x14ac:dyDescent="0.3">
      <c r="A807" s="132"/>
      <c r="B807" s="132"/>
      <c r="C807" s="132"/>
      <c r="D807" s="132"/>
      <c r="E807" s="132"/>
      <c r="F807" s="132"/>
      <c r="G807" s="132"/>
      <c r="H807" s="132"/>
      <c r="I807" s="116">
        <v>5.4479100000000003E-3</v>
      </c>
      <c r="J807" s="116"/>
      <c r="K807" s="116" t="s">
        <v>213</v>
      </c>
      <c r="L807" s="117" t="s">
        <v>312</v>
      </c>
    </row>
    <row r="808" spans="1:12" ht="15.75" thickBot="1" x14ac:dyDescent="0.3">
      <c r="A808" s="132"/>
      <c r="B808" s="132"/>
      <c r="C808" s="132"/>
      <c r="D808" s="132"/>
      <c r="E808" s="132"/>
      <c r="F808" s="132"/>
      <c r="G808" s="132"/>
      <c r="H808" s="132"/>
      <c r="I808" s="116">
        <v>2.723954E-2</v>
      </c>
      <c r="J808" s="116"/>
      <c r="K808" s="116" t="s">
        <v>213</v>
      </c>
      <c r="L808" s="117" t="s">
        <v>313</v>
      </c>
    </row>
    <row r="809" spans="1:12" ht="15.75" thickBot="1" x14ac:dyDescent="0.3">
      <c r="A809" s="132"/>
      <c r="B809" s="132"/>
      <c r="C809" s="132"/>
      <c r="D809" s="132"/>
      <c r="E809" s="132"/>
      <c r="F809" s="132"/>
      <c r="G809" s="132"/>
      <c r="H809" s="132"/>
      <c r="I809" s="116">
        <v>3.8299549999999999E-3</v>
      </c>
      <c r="J809" s="116"/>
      <c r="K809" s="116" t="s">
        <v>213</v>
      </c>
      <c r="L809" s="117" t="s">
        <v>308</v>
      </c>
    </row>
    <row r="810" spans="1:12" ht="15.75" thickBot="1" x14ac:dyDescent="0.3">
      <c r="A810" s="132"/>
      <c r="B810" s="132"/>
      <c r="C810" s="132"/>
      <c r="D810" s="132"/>
      <c r="E810" s="132"/>
      <c r="F810" s="132"/>
      <c r="G810" s="132"/>
      <c r="H810" s="132"/>
      <c r="I810" s="116">
        <v>3.2529959999999997E-2</v>
      </c>
      <c r="J810" s="116"/>
      <c r="K810" s="116" t="s">
        <v>213</v>
      </c>
      <c r="L810" s="117" t="s">
        <v>330</v>
      </c>
    </row>
    <row r="811" spans="1:12" ht="15.75" thickBot="1" x14ac:dyDescent="0.3">
      <c r="A811" s="132"/>
      <c r="B811" s="132"/>
      <c r="C811" s="132"/>
      <c r="D811" s="132"/>
      <c r="E811" s="132"/>
      <c r="F811" s="132"/>
      <c r="G811" s="132"/>
      <c r="H811" s="132"/>
      <c r="I811" s="116">
        <f>SUM(I798:I810)</f>
        <v>0.14192450500000001</v>
      </c>
      <c r="J811" s="119"/>
      <c r="K811" s="119" t="s">
        <v>304</v>
      </c>
      <c r="L811" s="116">
        <f>SUM(I798:I809)</f>
        <v>0.10939454500000001</v>
      </c>
    </row>
    <row r="812" spans="1:12" x14ac:dyDescent="0.25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</row>
    <row r="813" spans="1:12" x14ac:dyDescent="0.25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</row>
    <row r="814" spans="1:12" x14ac:dyDescent="0.25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</row>
    <row r="815" spans="1:12" x14ac:dyDescent="0.25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</row>
    <row r="816" spans="1:12" x14ac:dyDescent="0.25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</row>
    <row r="817" spans="1:12" x14ac:dyDescent="0.25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</row>
    <row r="818" spans="1:12" x14ac:dyDescent="0.25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</row>
    <row r="819" spans="1:12" x14ac:dyDescent="0.25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</row>
    <row r="820" spans="1:12" x14ac:dyDescent="0.25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</row>
    <row r="821" spans="1:12" x14ac:dyDescent="0.25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</row>
    <row r="822" spans="1:12" x14ac:dyDescent="0.25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</row>
    <row r="823" spans="1:12" x14ac:dyDescent="0.25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</row>
    <row r="824" spans="1:12" ht="15.75" thickBot="1" x14ac:dyDescent="0.3">
      <c r="A824" s="140" t="s">
        <v>324</v>
      </c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</row>
    <row r="825" spans="1:12" ht="60" x14ac:dyDescent="0.25">
      <c r="A825" s="81" t="s">
        <v>50</v>
      </c>
      <c r="B825" s="82" t="s">
        <v>215</v>
      </c>
      <c r="C825" s="82"/>
      <c r="D825" s="83" t="s">
        <v>216</v>
      </c>
      <c r="E825" s="83"/>
      <c r="F825" s="84" t="s">
        <v>217</v>
      </c>
      <c r="G825" s="87" t="s">
        <v>218</v>
      </c>
      <c r="H825" s="87"/>
      <c r="I825" s="83" t="s">
        <v>219</v>
      </c>
      <c r="J825" s="122"/>
      <c r="K825" s="85" t="s">
        <v>220</v>
      </c>
      <c r="L825" s="86" t="s">
        <v>221</v>
      </c>
    </row>
    <row r="826" spans="1:12" x14ac:dyDescent="0.25">
      <c r="A826" s="75" t="s">
        <v>131</v>
      </c>
      <c r="B826" s="76"/>
      <c r="C826" s="76"/>
      <c r="D826" s="76"/>
      <c r="E826" s="76"/>
      <c r="F826" s="76"/>
      <c r="G826" s="76"/>
      <c r="H826" s="76"/>
      <c r="I826" s="76"/>
      <c r="J826" s="78"/>
      <c r="K826" s="78"/>
      <c r="L826" s="92"/>
    </row>
    <row r="827" spans="1:12" x14ac:dyDescent="0.25">
      <c r="A827" s="72" t="s">
        <v>222</v>
      </c>
      <c r="B827" s="73">
        <v>0.15</v>
      </c>
      <c r="C827" s="73"/>
      <c r="D827" s="77"/>
      <c r="E827" s="77"/>
      <c r="F827" s="74">
        <f>B827*D827</f>
        <v>0</v>
      </c>
      <c r="G827" s="88">
        <f>B827/3</f>
        <v>4.9999999999999996E-2</v>
      </c>
      <c r="H827" s="88"/>
      <c r="I827" s="77"/>
      <c r="J827" s="123"/>
      <c r="K827" s="79">
        <f>G827*I827</f>
        <v>0</v>
      </c>
      <c r="L827" s="80">
        <f>F827+K827</f>
        <v>0</v>
      </c>
    </row>
    <row r="828" spans="1:12" x14ac:dyDescent="0.25">
      <c r="A828" s="75" t="s">
        <v>144</v>
      </c>
      <c r="B828" s="76"/>
      <c r="C828" s="76"/>
      <c r="D828" s="76"/>
      <c r="E828" s="76"/>
      <c r="F828" s="76"/>
      <c r="G828" s="76"/>
      <c r="H828" s="76"/>
      <c r="I828" s="76"/>
      <c r="J828" s="78"/>
      <c r="K828" s="78"/>
      <c r="L828" s="92"/>
    </row>
    <row r="829" spans="1:12" x14ac:dyDescent="0.25">
      <c r="A829" s="72" t="s">
        <v>145</v>
      </c>
      <c r="B829" s="73">
        <v>0.2</v>
      </c>
      <c r="C829" s="73"/>
      <c r="D829" s="77"/>
      <c r="E829" s="77"/>
      <c r="F829" s="74">
        <f>B829*D829</f>
        <v>0</v>
      </c>
      <c r="G829" s="88">
        <f>B829/3</f>
        <v>6.6666666666666666E-2</v>
      </c>
      <c r="H829" s="88"/>
      <c r="I829" s="77"/>
      <c r="J829" s="123"/>
      <c r="K829" s="79">
        <f>G829*I829</f>
        <v>0</v>
      </c>
      <c r="L829" s="80">
        <f>F829+K829</f>
        <v>0</v>
      </c>
    </row>
    <row r="830" spans="1:12" x14ac:dyDescent="0.25">
      <c r="A830" s="72" t="s">
        <v>192</v>
      </c>
      <c r="B830" s="73">
        <v>0.3</v>
      </c>
      <c r="C830" s="73"/>
      <c r="D830" s="77"/>
      <c r="E830" s="77"/>
      <c r="F830" s="74">
        <f>B830*D830</f>
        <v>0</v>
      </c>
      <c r="G830" s="88">
        <f>B830/3</f>
        <v>9.9999999999999992E-2</v>
      </c>
      <c r="H830" s="88"/>
      <c r="I830" s="77"/>
      <c r="J830" s="123"/>
      <c r="K830" s="79">
        <f>G830*I830</f>
        <v>0</v>
      </c>
      <c r="L830" s="80">
        <f>F830+K830</f>
        <v>0</v>
      </c>
    </row>
    <row r="831" spans="1:12" x14ac:dyDescent="0.25">
      <c r="A831" s="72" t="s">
        <v>223</v>
      </c>
      <c r="B831" s="73">
        <v>0.2</v>
      </c>
      <c r="C831" s="73"/>
      <c r="D831" s="77"/>
      <c r="E831" s="77"/>
      <c r="F831" s="74">
        <f>B831*D831</f>
        <v>0</v>
      </c>
      <c r="G831" s="88">
        <f>B831/3</f>
        <v>6.6666666666666666E-2</v>
      </c>
      <c r="H831" s="88"/>
      <c r="I831" s="77"/>
      <c r="J831" s="123"/>
      <c r="K831" s="79">
        <f>G831*I831</f>
        <v>0</v>
      </c>
      <c r="L831" s="80">
        <f>F831+K831</f>
        <v>0</v>
      </c>
    </row>
    <row r="832" spans="1:12" x14ac:dyDescent="0.25">
      <c r="A832" s="75" t="s">
        <v>224</v>
      </c>
      <c r="B832" s="76"/>
      <c r="C832" s="76"/>
      <c r="D832" s="76"/>
      <c r="E832" s="76"/>
      <c r="F832" s="76"/>
      <c r="G832" s="76"/>
      <c r="H832" s="76"/>
      <c r="I832" s="76"/>
      <c r="J832" s="78"/>
      <c r="K832" s="78"/>
      <c r="L832" s="92"/>
    </row>
    <row r="833" spans="1:12" x14ac:dyDescent="0.25">
      <c r="A833" s="72" t="s">
        <v>225</v>
      </c>
      <c r="B833" s="73">
        <v>0.15</v>
      </c>
      <c r="C833" s="73"/>
      <c r="D833" s="77"/>
      <c r="E833" s="77"/>
      <c r="F833" s="74">
        <f t="shared" ref="F833:F839" si="84">B833*D833</f>
        <v>0</v>
      </c>
      <c r="G833" s="88">
        <f t="shared" ref="G833:G839" si="85">B833/3</f>
        <v>4.9999999999999996E-2</v>
      </c>
      <c r="H833" s="88"/>
      <c r="I833" s="77"/>
      <c r="J833" s="123"/>
      <c r="K833" s="79">
        <f t="shared" ref="K833:K839" si="86">G833*I833</f>
        <v>0</v>
      </c>
      <c r="L833" s="80">
        <f t="shared" ref="L833:L839" si="87">F833+K833</f>
        <v>0</v>
      </c>
    </row>
    <row r="834" spans="1:12" x14ac:dyDescent="0.25">
      <c r="A834" s="72" t="s">
        <v>193</v>
      </c>
      <c r="B834" s="73">
        <v>0.2</v>
      </c>
      <c r="C834" s="73"/>
      <c r="D834" s="77">
        <v>3</v>
      </c>
      <c r="E834" s="77"/>
      <c r="F834" s="74">
        <f t="shared" si="84"/>
        <v>0.60000000000000009</v>
      </c>
      <c r="G834" s="88">
        <f t="shared" si="85"/>
        <v>6.6666666666666666E-2</v>
      </c>
      <c r="H834" s="88"/>
      <c r="I834" s="77"/>
      <c r="J834" s="123"/>
      <c r="K834" s="79">
        <f t="shared" si="86"/>
        <v>0</v>
      </c>
      <c r="L834" s="80">
        <f t="shared" si="87"/>
        <v>0.60000000000000009</v>
      </c>
    </row>
    <row r="835" spans="1:12" x14ac:dyDescent="0.25">
      <c r="A835" s="72" t="s">
        <v>227</v>
      </c>
      <c r="B835" s="73">
        <v>0.35</v>
      </c>
      <c r="C835" s="73"/>
      <c r="D835" s="77"/>
      <c r="E835" s="77"/>
      <c r="F835" s="74">
        <f t="shared" si="84"/>
        <v>0</v>
      </c>
      <c r="G835" s="88">
        <f t="shared" si="85"/>
        <v>0.11666666666666665</v>
      </c>
      <c r="H835" s="88"/>
      <c r="I835" s="77"/>
      <c r="J835" s="123"/>
      <c r="K835" s="79">
        <f t="shared" si="86"/>
        <v>0</v>
      </c>
      <c r="L835" s="80">
        <f t="shared" si="87"/>
        <v>0</v>
      </c>
    </row>
    <row r="836" spans="1:12" x14ac:dyDescent="0.25">
      <c r="A836" s="72" t="s">
        <v>66</v>
      </c>
      <c r="B836" s="73">
        <v>0.5</v>
      </c>
      <c r="C836" s="73"/>
      <c r="D836" s="77"/>
      <c r="E836" s="77"/>
      <c r="F836" s="74">
        <f t="shared" si="84"/>
        <v>0</v>
      </c>
      <c r="G836" s="88">
        <f t="shared" si="85"/>
        <v>0.16666666666666666</v>
      </c>
      <c r="H836" s="88"/>
      <c r="I836" s="77"/>
      <c r="J836" s="123"/>
      <c r="K836" s="79">
        <f t="shared" si="86"/>
        <v>0</v>
      </c>
      <c r="L836" s="80">
        <f t="shared" si="87"/>
        <v>0</v>
      </c>
    </row>
    <row r="837" spans="1:12" x14ac:dyDescent="0.25">
      <c r="A837" s="72" t="s">
        <v>315</v>
      </c>
      <c r="B837" s="73">
        <v>0.5</v>
      </c>
      <c r="C837" s="73"/>
      <c r="D837" s="77"/>
      <c r="E837" s="77"/>
      <c r="F837" s="74">
        <f t="shared" si="84"/>
        <v>0</v>
      </c>
      <c r="G837" s="88">
        <f t="shared" si="85"/>
        <v>0.16666666666666666</v>
      </c>
      <c r="H837" s="88"/>
      <c r="I837" s="77"/>
      <c r="J837" s="123"/>
      <c r="K837" s="79">
        <f t="shared" si="86"/>
        <v>0</v>
      </c>
      <c r="L837" s="80">
        <f t="shared" si="87"/>
        <v>0</v>
      </c>
    </row>
    <row r="838" spans="1:12" x14ac:dyDescent="0.25">
      <c r="A838" s="72" t="s">
        <v>230</v>
      </c>
      <c r="B838" s="73">
        <v>1</v>
      </c>
      <c r="C838" s="73"/>
      <c r="D838" s="77">
        <v>3</v>
      </c>
      <c r="E838" s="77"/>
      <c r="F838" s="74">
        <f t="shared" si="84"/>
        <v>3</v>
      </c>
      <c r="G838" s="88">
        <f t="shared" si="85"/>
        <v>0.33333333333333331</v>
      </c>
      <c r="H838" s="88"/>
      <c r="I838" s="77"/>
      <c r="J838" s="123"/>
      <c r="K838" s="79">
        <f t="shared" si="86"/>
        <v>0</v>
      </c>
      <c r="L838" s="80">
        <f t="shared" si="87"/>
        <v>3</v>
      </c>
    </row>
    <row r="839" spans="1:12" x14ac:dyDescent="0.25">
      <c r="A839" s="72" t="s">
        <v>173</v>
      </c>
      <c r="B839" s="73">
        <v>0.2</v>
      </c>
      <c r="C839" s="73"/>
      <c r="D839" s="77"/>
      <c r="E839" s="77"/>
      <c r="F839" s="74">
        <f t="shared" si="84"/>
        <v>0</v>
      </c>
      <c r="G839" s="88">
        <f t="shared" si="85"/>
        <v>6.6666666666666666E-2</v>
      </c>
      <c r="H839" s="88"/>
      <c r="I839" s="77"/>
      <c r="J839" s="123"/>
      <c r="K839" s="79">
        <f t="shared" si="86"/>
        <v>0</v>
      </c>
      <c r="L839" s="80">
        <f t="shared" si="87"/>
        <v>0</v>
      </c>
    </row>
    <row r="840" spans="1:12" x14ac:dyDescent="0.25">
      <c r="A840" s="75" t="s">
        <v>89</v>
      </c>
      <c r="B840" s="76"/>
      <c r="C840" s="76"/>
      <c r="D840" s="76"/>
      <c r="E840" s="76"/>
      <c r="F840" s="76"/>
      <c r="G840" s="76"/>
      <c r="H840" s="76"/>
      <c r="I840" s="76"/>
      <c r="J840" s="78"/>
      <c r="K840" s="78"/>
      <c r="L840" s="92"/>
    </row>
    <row r="841" spans="1:12" x14ac:dyDescent="0.25">
      <c r="A841" s="72" t="s">
        <v>231</v>
      </c>
      <c r="B841" s="73">
        <v>0.25</v>
      </c>
      <c r="C841" s="73"/>
      <c r="D841" s="77"/>
      <c r="E841" s="77"/>
      <c r="F841" s="74">
        <f>B841*D841</f>
        <v>0</v>
      </c>
      <c r="G841" s="88">
        <f>B841/3</f>
        <v>8.3333333333333329E-2</v>
      </c>
      <c r="H841" s="88"/>
      <c r="I841" s="77"/>
      <c r="J841" s="123"/>
      <c r="K841" s="79">
        <f>G841*I841</f>
        <v>0</v>
      </c>
      <c r="L841" s="80">
        <f>F841+K841</f>
        <v>0</v>
      </c>
    </row>
    <row r="842" spans="1:12" x14ac:dyDescent="0.25">
      <c r="A842" s="72" t="s">
        <v>232</v>
      </c>
      <c r="B842" s="73">
        <v>0.5</v>
      </c>
      <c r="C842" s="73"/>
      <c r="D842" s="77"/>
      <c r="E842" s="77"/>
      <c r="F842" s="74">
        <f>B842*D842</f>
        <v>0</v>
      </c>
      <c r="G842" s="88">
        <f>B842/3</f>
        <v>0.16666666666666666</v>
      </c>
      <c r="H842" s="88"/>
      <c r="I842" s="77"/>
      <c r="J842" s="123"/>
      <c r="K842" s="79">
        <f>G842*I842</f>
        <v>0</v>
      </c>
      <c r="L842" s="80">
        <f>F842+K842</f>
        <v>0</v>
      </c>
    </row>
    <row r="843" spans="1:12" x14ac:dyDescent="0.25">
      <c r="A843" s="75" t="s">
        <v>158</v>
      </c>
      <c r="B843" s="76"/>
      <c r="C843" s="76"/>
      <c r="D843" s="76"/>
      <c r="E843" s="76"/>
      <c r="F843" s="76"/>
      <c r="G843" s="76"/>
      <c r="H843" s="76"/>
      <c r="I843" s="76"/>
      <c r="J843" s="78"/>
      <c r="K843" s="78"/>
      <c r="L843" s="92"/>
    </row>
    <row r="844" spans="1:12" x14ac:dyDescent="0.25">
      <c r="A844" s="72" t="s">
        <v>208</v>
      </c>
      <c r="B844" s="73">
        <v>0.3</v>
      </c>
      <c r="C844" s="73"/>
      <c r="D844" s="77"/>
      <c r="E844" s="77"/>
      <c r="F844" s="74">
        <f t="shared" ref="F844:F850" si="88">B844*D844</f>
        <v>0</v>
      </c>
      <c r="G844" s="88">
        <f t="shared" ref="G844:G850" si="89">B844/3</f>
        <v>9.9999999999999992E-2</v>
      </c>
      <c r="H844" s="88"/>
      <c r="I844" s="77"/>
      <c r="J844" s="123"/>
      <c r="K844" s="79">
        <f t="shared" ref="K844:K850" si="90">G844*I844</f>
        <v>0</v>
      </c>
      <c r="L844" s="80">
        <f t="shared" ref="L844:L850" si="91">F844+K844</f>
        <v>0</v>
      </c>
    </row>
    <row r="845" spans="1:12" x14ac:dyDescent="0.25">
      <c r="A845" s="72" t="s">
        <v>180</v>
      </c>
      <c r="B845" s="73">
        <v>0.4</v>
      </c>
      <c r="C845" s="73"/>
      <c r="D845" s="77">
        <v>2</v>
      </c>
      <c r="E845" s="77"/>
      <c r="F845" s="74">
        <f t="shared" si="88"/>
        <v>0.8</v>
      </c>
      <c r="G845" s="88">
        <f t="shared" si="89"/>
        <v>0.13333333333333333</v>
      </c>
      <c r="H845" s="88"/>
      <c r="I845" s="77"/>
      <c r="J845" s="123"/>
      <c r="K845" s="79">
        <f t="shared" si="90"/>
        <v>0</v>
      </c>
      <c r="L845" s="80">
        <f t="shared" si="91"/>
        <v>0.8</v>
      </c>
    </row>
    <row r="846" spans="1:12" x14ac:dyDescent="0.25">
      <c r="A846" s="72" t="s">
        <v>233</v>
      </c>
      <c r="B846" s="73">
        <v>0.3</v>
      </c>
      <c r="C846" s="73"/>
      <c r="D846" s="77"/>
      <c r="E846" s="77"/>
      <c r="F846" s="74">
        <f t="shared" si="88"/>
        <v>0</v>
      </c>
      <c r="G846" s="88">
        <f t="shared" si="89"/>
        <v>9.9999999999999992E-2</v>
      </c>
      <c r="H846" s="88"/>
      <c r="I846" s="77"/>
      <c r="J846" s="123"/>
      <c r="K846" s="79">
        <f t="shared" si="90"/>
        <v>0</v>
      </c>
      <c r="L846" s="80">
        <f t="shared" si="91"/>
        <v>0</v>
      </c>
    </row>
    <row r="847" spans="1:12" x14ac:dyDescent="0.25">
      <c r="A847" s="72" t="s">
        <v>234</v>
      </c>
      <c r="B847" s="73">
        <v>0.4</v>
      </c>
      <c r="C847" s="73"/>
      <c r="D847" s="77"/>
      <c r="E847" s="77"/>
      <c r="F847" s="74">
        <f t="shared" si="88"/>
        <v>0</v>
      </c>
      <c r="G847" s="88">
        <f t="shared" si="89"/>
        <v>0.13333333333333333</v>
      </c>
      <c r="H847" s="88"/>
      <c r="I847" s="77"/>
      <c r="J847" s="123"/>
      <c r="K847" s="79">
        <f t="shared" si="90"/>
        <v>0</v>
      </c>
      <c r="L847" s="80">
        <f t="shared" si="91"/>
        <v>0</v>
      </c>
    </row>
    <row r="848" spans="1:12" x14ac:dyDescent="0.25">
      <c r="A848" s="72" t="s">
        <v>235</v>
      </c>
      <c r="B848" s="73">
        <v>0.6</v>
      </c>
      <c r="C848" s="73"/>
      <c r="D848" s="77"/>
      <c r="E848" s="77"/>
      <c r="F848" s="74">
        <f t="shared" si="88"/>
        <v>0</v>
      </c>
      <c r="G848" s="88">
        <f t="shared" si="89"/>
        <v>0.19999999999999998</v>
      </c>
      <c r="H848" s="88"/>
      <c r="I848" s="77"/>
      <c r="J848" s="123"/>
      <c r="K848" s="79">
        <f t="shared" si="90"/>
        <v>0</v>
      </c>
      <c r="L848" s="80">
        <f t="shared" si="91"/>
        <v>0</v>
      </c>
    </row>
    <row r="849" spans="1:12" x14ac:dyDescent="0.25">
      <c r="A849" s="72" t="s">
        <v>236</v>
      </c>
      <c r="B849" s="73">
        <v>0.25</v>
      </c>
      <c r="C849" s="73"/>
      <c r="D849" s="77"/>
      <c r="E849" s="77"/>
      <c r="F849" s="74">
        <f t="shared" si="88"/>
        <v>0</v>
      </c>
      <c r="G849" s="88">
        <f t="shared" si="89"/>
        <v>8.3333333333333329E-2</v>
      </c>
      <c r="H849" s="88"/>
      <c r="I849" s="77"/>
      <c r="J849" s="123"/>
      <c r="K849" s="79">
        <f t="shared" si="90"/>
        <v>0</v>
      </c>
      <c r="L849" s="80">
        <f t="shared" si="91"/>
        <v>0</v>
      </c>
    </row>
    <row r="850" spans="1:12" x14ac:dyDescent="0.25">
      <c r="A850" s="72" t="s">
        <v>95</v>
      </c>
      <c r="B850" s="73">
        <v>0.25</v>
      </c>
      <c r="C850" s="73"/>
      <c r="D850" s="77"/>
      <c r="E850" s="77"/>
      <c r="F850" s="74">
        <f t="shared" si="88"/>
        <v>0</v>
      </c>
      <c r="G850" s="88">
        <f t="shared" si="89"/>
        <v>8.3333333333333329E-2</v>
      </c>
      <c r="H850" s="88"/>
      <c r="I850" s="77"/>
      <c r="J850" s="123"/>
      <c r="K850" s="79">
        <f t="shared" si="90"/>
        <v>0</v>
      </c>
      <c r="L850" s="80">
        <f t="shared" si="91"/>
        <v>0</v>
      </c>
    </row>
    <row r="851" spans="1:12" x14ac:dyDescent="0.25">
      <c r="A851" s="75" t="s">
        <v>73</v>
      </c>
      <c r="B851" s="76"/>
      <c r="C851" s="76"/>
      <c r="D851" s="76"/>
      <c r="E851" s="76"/>
      <c r="F851" s="76"/>
      <c r="G851" s="76"/>
      <c r="H851" s="76"/>
      <c r="I851" s="76"/>
      <c r="J851" s="78"/>
      <c r="K851" s="78"/>
      <c r="L851" s="92"/>
    </row>
    <row r="852" spans="1:12" x14ac:dyDescent="0.25">
      <c r="A852" s="72" t="s">
        <v>76</v>
      </c>
      <c r="B852" s="73">
        <v>0.5</v>
      </c>
      <c r="C852" s="73"/>
      <c r="D852" s="77"/>
      <c r="E852" s="77"/>
      <c r="F852" s="74">
        <f>B852*D852</f>
        <v>0</v>
      </c>
      <c r="G852" s="88">
        <f>B852/3</f>
        <v>0.16666666666666666</v>
      </c>
      <c r="H852" s="88"/>
      <c r="I852" s="77"/>
      <c r="J852" s="123"/>
      <c r="K852" s="79">
        <f>G852*I852</f>
        <v>0</v>
      </c>
      <c r="L852" s="80">
        <f>F852+K852</f>
        <v>0</v>
      </c>
    </row>
    <row r="853" spans="1:12" x14ac:dyDescent="0.25">
      <c r="A853" s="72" t="s">
        <v>77</v>
      </c>
      <c r="B853" s="73">
        <v>0.7</v>
      </c>
      <c r="C853" s="73"/>
      <c r="D853" s="77"/>
      <c r="E853" s="77"/>
      <c r="F853" s="74">
        <f>B853*D853</f>
        <v>0</v>
      </c>
      <c r="G853" s="88">
        <f>B853/3</f>
        <v>0.23333333333333331</v>
      </c>
      <c r="H853" s="88"/>
      <c r="I853" s="77"/>
      <c r="J853" s="123"/>
      <c r="K853" s="79">
        <f>G853*I853</f>
        <v>0</v>
      </c>
      <c r="L853" s="80">
        <f>F853+K853</f>
        <v>0</v>
      </c>
    </row>
    <row r="854" spans="1:12" x14ac:dyDescent="0.25">
      <c r="A854" s="72" t="s">
        <v>238</v>
      </c>
      <c r="B854" s="73">
        <v>0.02</v>
      </c>
      <c r="C854" s="73"/>
      <c r="D854" s="77"/>
      <c r="E854" s="77"/>
      <c r="F854" s="74">
        <f>B854*D854</f>
        <v>0</v>
      </c>
      <c r="G854" s="88">
        <f>B854/3</f>
        <v>6.6666666666666671E-3</v>
      </c>
      <c r="H854" s="88"/>
      <c r="I854" s="77"/>
      <c r="J854" s="123"/>
      <c r="K854" s="79">
        <f>G854*I854</f>
        <v>0</v>
      </c>
      <c r="L854" s="80">
        <f>F854+K854</f>
        <v>0</v>
      </c>
    </row>
    <row r="855" spans="1:12" x14ac:dyDescent="0.25">
      <c r="A855" s="72" t="s">
        <v>130</v>
      </c>
      <c r="B855" s="73">
        <v>0.02</v>
      </c>
      <c r="C855" s="73"/>
      <c r="D855" s="77"/>
      <c r="E855" s="77"/>
      <c r="F855" s="74">
        <f>B855*D855</f>
        <v>0</v>
      </c>
      <c r="G855" s="88">
        <f>B855/3</f>
        <v>6.6666666666666671E-3</v>
      </c>
      <c r="H855" s="88"/>
      <c r="I855" s="77"/>
      <c r="J855" s="123"/>
      <c r="K855" s="79">
        <f>G855*I855</f>
        <v>0</v>
      </c>
      <c r="L855" s="80">
        <f>F855+K855</f>
        <v>0</v>
      </c>
    </row>
    <row r="856" spans="1:12" x14ac:dyDescent="0.25">
      <c r="A856" s="75" t="s">
        <v>163</v>
      </c>
      <c r="B856" s="76"/>
      <c r="C856" s="76"/>
      <c r="D856" s="76"/>
      <c r="E856" s="76"/>
      <c r="F856" s="76"/>
      <c r="G856" s="76"/>
      <c r="H856" s="76"/>
      <c r="I856" s="76"/>
      <c r="J856" s="78"/>
      <c r="K856" s="78"/>
      <c r="L856" s="92"/>
    </row>
    <row r="857" spans="1:12" x14ac:dyDescent="0.25">
      <c r="A857" s="72" t="s">
        <v>163</v>
      </c>
      <c r="B857" s="73">
        <v>0.5</v>
      </c>
      <c r="C857" s="73"/>
      <c r="D857" s="77"/>
      <c r="E857" s="77"/>
      <c r="F857" s="74">
        <f>B857*D857</f>
        <v>0</v>
      </c>
      <c r="G857" s="88">
        <f>B857/3</f>
        <v>0.16666666666666666</v>
      </c>
      <c r="H857" s="88"/>
      <c r="I857" s="77"/>
      <c r="J857" s="123"/>
      <c r="K857" s="79">
        <f>G857*I857</f>
        <v>0</v>
      </c>
      <c r="L857" s="80">
        <f>F857+K857</f>
        <v>0</v>
      </c>
    </row>
    <row r="858" spans="1:12" x14ac:dyDescent="0.25">
      <c r="A858" s="72" t="s">
        <v>115</v>
      </c>
      <c r="B858" s="73">
        <v>2</v>
      </c>
      <c r="C858" s="73"/>
      <c r="D858" s="77"/>
      <c r="E858" s="77"/>
      <c r="F858" s="74">
        <f>B858*D858</f>
        <v>0</v>
      </c>
      <c r="G858" s="88">
        <f>B858/3</f>
        <v>0.66666666666666663</v>
      </c>
      <c r="H858" s="88"/>
      <c r="I858" s="77"/>
      <c r="J858" s="123"/>
      <c r="K858" s="79">
        <f>G858*I858</f>
        <v>0</v>
      </c>
      <c r="L858" s="80">
        <f>F858+K858</f>
        <v>0</v>
      </c>
    </row>
    <row r="859" spans="1:12" x14ac:dyDescent="0.25">
      <c r="A859" s="72" t="s">
        <v>165</v>
      </c>
      <c r="B859" s="73">
        <v>2</v>
      </c>
      <c r="C859" s="73"/>
      <c r="D859" s="77"/>
      <c r="E859" s="77"/>
      <c r="F859" s="74">
        <f>B859*D859</f>
        <v>0</v>
      </c>
      <c r="G859" s="88">
        <f>B859/3</f>
        <v>0.66666666666666663</v>
      </c>
      <c r="H859" s="88"/>
      <c r="I859" s="77"/>
      <c r="J859" s="123"/>
      <c r="K859" s="79">
        <f>G859*I859</f>
        <v>0</v>
      </c>
      <c r="L859" s="80">
        <f>F859+K859</f>
        <v>0</v>
      </c>
    </row>
    <row r="860" spans="1:12" x14ac:dyDescent="0.25">
      <c r="A860" s="75" t="s">
        <v>97</v>
      </c>
      <c r="B860" s="76"/>
      <c r="C860" s="76"/>
      <c r="D860" s="76"/>
      <c r="E860" s="76"/>
      <c r="F860" s="76"/>
      <c r="G860" s="76"/>
      <c r="H860" s="76"/>
      <c r="I860" s="76"/>
      <c r="J860" s="78"/>
      <c r="K860" s="78"/>
      <c r="L860" s="92"/>
    </row>
    <row r="861" spans="1:12" x14ac:dyDescent="0.25">
      <c r="A861" s="72" t="s">
        <v>98</v>
      </c>
      <c r="B861" s="73">
        <v>0.5</v>
      </c>
      <c r="C861" s="73"/>
      <c r="D861" s="77"/>
      <c r="E861" s="77"/>
      <c r="F861" s="74">
        <f t="shared" ref="F861:F866" si="92">B861*D861</f>
        <v>0</v>
      </c>
      <c r="G861" s="88">
        <f>B861/3</f>
        <v>0.16666666666666666</v>
      </c>
      <c r="H861" s="88"/>
      <c r="I861" s="77"/>
      <c r="J861" s="123"/>
      <c r="K861" s="79">
        <f>B861*D861</f>
        <v>0</v>
      </c>
      <c r="L861" s="80">
        <f t="shared" ref="L861:L866" si="93">F861+K861</f>
        <v>0</v>
      </c>
    </row>
    <row r="862" spans="1:12" x14ac:dyDescent="0.25">
      <c r="A862" s="72" t="s">
        <v>99</v>
      </c>
      <c r="B862" s="73">
        <v>2</v>
      </c>
      <c r="C862" s="73"/>
      <c r="D862" s="77"/>
      <c r="E862" s="77"/>
      <c r="F862" s="74">
        <f t="shared" si="92"/>
        <v>0</v>
      </c>
      <c r="G862" s="88">
        <f>B862/3</f>
        <v>0.66666666666666663</v>
      </c>
      <c r="H862" s="88"/>
      <c r="I862" s="77"/>
      <c r="J862" s="123"/>
      <c r="K862" s="79">
        <f>G862*I862</f>
        <v>0</v>
      </c>
      <c r="L862" s="80">
        <f t="shared" si="93"/>
        <v>0</v>
      </c>
    </row>
    <row r="863" spans="1:12" x14ac:dyDescent="0.25">
      <c r="A863" s="72" t="s">
        <v>196</v>
      </c>
      <c r="B863" s="73">
        <v>0.1</v>
      </c>
      <c r="C863" s="73"/>
      <c r="D863" s="77"/>
      <c r="E863" s="77"/>
      <c r="F863" s="74">
        <f t="shared" si="92"/>
        <v>0</v>
      </c>
      <c r="G863" s="88">
        <f>B863/3</f>
        <v>3.3333333333333333E-2</v>
      </c>
      <c r="H863" s="88"/>
      <c r="I863" s="77"/>
      <c r="J863" s="123"/>
      <c r="K863" s="79">
        <f>G863*I863</f>
        <v>0</v>
      </c>
      <c r="L863" s="80">
        <f t="shared" si="93"/>
        <v>0</v>
      </c>
    </row>
    <row r="864" spans="1:12" x14ac:dyDescent="0.25">
      <c r="A864" s="94" t="s">
        <v>239</v>
      </c>
      <c r="B864" s="73">
        <v>0.25</v>
      </c>
      <c r="C864" s="73"/>
      <c r="D864" s="91"/>
      <c r="E864" s="91"/>
      <c r="F864" s="74">
        <f t="shared" si="92"/>
        <v>0</v>
      </c>
      <c r="G864" s="88">
        <f>B864/3</f>
        <v>8.3333333333333329E-2</v>
      </c>
      <c r="H864" s="88"/>
      <c r="I864" s="77"/>
      <c r="J864" s="123"/>
      <c r="K864" s="79">
        <f>G864*I864</f>
        <v>0</v>
      </c>
      <c r="L864" s="80">
        <f t="shared" si="93"/>
        <v>0</v>
      </c>
    </row>
    <row r="865" spans="1:12" x14ac:dyDescent="0.25">
      <c r="A865" s="94" t="s">
        <v>240</v>
      </c>
      <c r="B865" s="73">
        <v>0.25</v>
      </c>
      <c r="C865" s="73"/>
      <c r="D865" s="91"/>
      <c r="E865" s="91"/>
      <c r="F865" s="74">
        <f t="shared" si="92"/>
        <v>0</v>
      </c>
      <c r="G865" s="88">
        <f>B865/3</f>
        <v>8.3333333333333329E-2</v>
      </c>
      <c r="H865" s="88"/>
      <c r="I865" s="77"/>
      <c r="J865" s="123"/>
      <c r="K865" s="79">
        <f>G865*I865</f>
        <v>0</v>
      </c>
      <c r="L865" s="80">
        <f t="shared" si="93"/>
        <v>0</v>
      </c>
    </row>
    <row r="866" spans="1:12" ht="15.75" thickBot="1" x14ac:dyDescent="0.3">
      <c r="A866" s="94" t="s">
        <v>241</v>
      </c>
      <c r="B866" s="98">
        <v>0</v>
      </c>
      <c r="C866" s="98"/>
      <c r="D866" s="91"/>
      <c r="E866" s="120"/>
      <c r="F866" s="97">
        <f t="shared" si="92"/>
        <v>0</v>
      </c>
      <c r="G866" s="89">
        <v>0.1</v>
      </c>
      <c r="H866" s="89"/>
      <c r="I866" s="77"/>
      <c r="J866" s="123"/>
      <c r="K866" s="79">
        <f>G866*I866</f>
        <v>0</v>
      </c>
      <c r="L866" s="80">
        <f t="shared" si="93"/>
        <v>0</v>
      </c>
    </row>
    <row r="867" spans="1:12" ht="15.75" thickBot="1" x14ac:dyDescent="0.3">
      <c r="A867" s="78"/>
      <c r="B867" s="101" t="s">
        <v>242</v>
      </c>
      <c r="C867" s="125"/>
      <c r="D867" s="99">
        <f>SUM(D827:D866)</f>
        <v>8</v>
      </c>
      <c r="E867" s="121"/>
      <c r="F867" s="90">
        <f>SUM(F829:F866)</f>
        <v>4.4000000000000004</v>
      </c>
      <c r="G867" s="101" t="s">
        <v>243</v>
      </c>
      <c r="H867" s="125"/>
      <c r="I867" s="100">
        <f>SUM(I827:I866)</f>
        <v>0</v>
      </c>
      <c r="J867" s="124"/>
      <c r="K867" s="102">
        <f>SUM(K827:K866)</f>
        <v>0</v>
      </c>
      <c r="L867" s="93">
        <f>SUM(L827:L866)</f>
        <v>4.4000000000000004</v>
      </c>
    </row>
    <row r="868" spans="1:12" ht="15.75" thickBot="1" x14ac:dyDescent="0.3">
      <c r="A868" s="132"/>
      <c r="B868" s="141" t="s">
        <v>244</v>
      </c>
      <c r="C868" s="143"/>
      <c r="D868" s="142"/>
      <c r="E868" s="142"/>
      <c r="F868" s="142"/>
      <c r="G868" s="142"/>
      <c r="H868" s="128"/>
      <c r="I868" s="96">
        <f>D867+I867</f>
        <v>8</v>
      </c>
      <c r="J868" s="125"/>
      <c r="K868" s="103" t="s">
        <v>245</v>
      </c>
      <c r="L868" s="104">
        <f>L867</f>
        <v>4.4000000000000004</v>
      </c>
    </row>
    <row r="869" spans="1:12" x14ac:dyDescent="0.25">
      <c r="A869" s="132"/>
      <c r="B869" s="95"/>
      <c r="C869" s="95"/>
      <c r="D869" s="132"/>
      <c r="E869" s="132"/>
      <c r="F869" s="132"/>
      <c r="G869" s="95"/>
      <c r="H869" s="95"/>
      <c r="I869" s="132"/>
      <c r="J869" s="132"/>
      <c r="K869" s="105" t="s">
        <v>246</v>
      </c>
      <c r="L869" s="106">
        <v>920</v>
      </c>
    </row>
    <row r="870" spans="1:12" x14ac:dyDescent="0.25">
      <c r="A870" s="132"/>
      <c r="B870" s="95"/>
      <c r="C870" s="95"/>
      <c r="D870" s="132"/>
      <c r="E870" s="132"/>
      <c r="F870" s="132"/>
      <c r="G870" s="95"/>
      <c r="H870" s="95"/>
      <c r="I870" s="132"/>
      <c r="J870" s="132"/>
      <c r="K870" s="105" t="s">
        <v>102</v>
      </c>
      <c r="L870" s="107">
        <f>L868/L869</f>
        <v>4.7826086956521746E-3</v>
      </c>
    </row>
    <row r="871" spans="1:12" ht="15.75" thickBot="1" x14ac:dyDescent="0.3">
      <c r="A871" s="132"/>
      <c r="B871" s="95"/>
      <c r="C871" s="95"/>
      <c r="D871" s="132"/>
      <c r="E871" s="132"/>
      <c r="F871" s="132"/>
      <c r="G871" s="95"/>
      <c r="H871" s="95"/>
      <c r="I871" s="132"/>
      <c r="J871" s="132"/>
      <c r="K871" s="108" t="s">
        <v>213</v>
      </c>
      <c r="L871" s="109" t="s">
        <v>316</v>
      </c>
    </row>
    <row r="872" spans="1:12" x14ac:dyDescent="0.25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</row>
    <row r="873" spans="1:12" x14ac:dyDescent="0.25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</row>
    <row r="874" spans="1:12" x14ac:dyDescent="0.25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</row>
    <row r="875" spans="1:12" x14ac:dyDescent="0.25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</row>
    <row r="876" spans="1:12" x14ac:dyDescent="0.25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</row>
    <row r="877" spans="1:12" ht="15.75" thickBot="1" x14ac:dyDescent="0.3">
      <c r="A877" s="140" t="s">
        <v>328</v>
      </c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</row>
    <row r="878" spans="1:12" ht="90" x14ac:dyDescent="0.25">
      <c r="A878" s="81" t="s">
        <v>50</v>
      </c>
      <c r="B878" s="82" t="s">
        <v>317</v>
      </c>
      <c r="C878" s="82" t="s">
        <v>318</v>
      </c>
      <c r="D878" s="83" t="s">
        <v>216</v>
      </c>
      <c r="E878" s="83" t="s">
        <v>319</v>
      </c>
      <c r="F878" s="84" t="s">
        <v>217</v>
      </c>
      <c r="G878" s="87" t="s">
        <v>218</v>
      </c>
      <c r="H878" s="82" t="s">
        <v>321</v>
      </c>
      <c r="I878" s="83" t="s">
        <v>219</v>
      </c>
      <c r="J878" s="122" t="s">
        <v>320</v>
      </c>
      <c r="K878" s="85" t="s">
        <v>220</v>
      </c>
      <c r="L878" s="86" t="s">
        <v>221</v>
      </c>
    </row>
    <row r="879" spans="1:12" x14ac:dyDescent="0.25">
      <c r="A879" s="75" t="s">
        <v>131</v>
      </c>
      <c r="B879" s="76"/>
      <c r="C879" s="76"/>
      <c r="D879" s="76"/>
      <c r="E879" s="76"/>
      <c r="F879" s="76"/>
      <c r="G879" s="76"/>
      <c r="H879" s="76"/>
      <c r="I879" s="76"/>
      <c r="J879" s="78"/>
      <c r="K879" s="78"/>
      <c r="L879" s="92"/>
    </row>
    <row r="880" spans="1:12" x14ac:dyDescent="0.25">
      <c r="A880" s="72" t="s">
        <v>222</v>
      </c>
      <c r="B880" s="73">
        <v>0.15</v>
      </c>
      <c r="C880" s="73">
        <f>B880*2</f>
        <v>0.3</v>
      </c>
      <c r="D880" s="77"/>
      <c r="E880" s="77"/>
      <c r="F880" s="74">
        <f>(B880*D880)+(E880*C880)</f>
        <v>0</v>
      </c>
      <c r="G880" s="129">
        <f>B880/2</f>
        <v>7.4999999999999997E-2</v>
      </c>
      <c r="H880" s="73">
        <f>G880*2</f>
        <v>0.15</v>
      </c>
      <c r="I880" s="77"/>
      <c r="J880" s="123"/>
      <c r="K880" s="74">
        <f>(G880*I880)+(J880*H880)</f>
        <v>0</v>
      </c>
      <c r="L880" s="80">
        <f>F880+K880</f>
        <v>0</v>
      </c>
    </row>
    <row r="881" spans="1:12" x14ac:dyDescent="0.25">
      <c r="A881" s="75" t="s">
        <v>144</v>
      </c>
      <c r="B881" s="76"/>
      <c r="C881" s="76"/>
      <c r="D881" s="76"/>
      <c r="E881" s="76"/>
      <c r="F881" s="76"/>
      <c r="G881" s="76"/>
      <c r="H881" s="76"/>
      <c r="I881" s="76"/>
      <c r="J881" s="78"/>
      <c r="K881" s="78"/>
      <c r="L881" s="92"/>
    </row>
    <row r="882" spans="1:12" x14ac:dyDescent="0.25">
      <c r="A882" s="72" t="s">
        <v>145</v>
      </c>
      <c r="B882" s="73">
        <v>0.2</v>
      </c>
      <c r="C882" s="73">
        <f>B882*2</f>
        <v>0.4</v>
      </c>
      <c r="D882" s="77"/>
      <c r="E882" s="77"/>
      <c r="F882" s="74">
        <f>(B882*D882)+(E882*C882)</f>
        <v>0</v>
      </c>
      <c r="G882" s="129">
        <f>B882/2</f>
        <v>0.1</v>
      </c>
      <c r="H882" s="73">
        <f>G882*2</f>
        <v>0.2</v>
      </c>
      <c r="I882" s="77"/>
      <c r="J882" s="123"/>
      <c r="K882" s="74">
        <f>(G882*I882)+(J882*H882)</f>
        <v>0</v>
      </c>
      <c r="L882" s="80">
        <f>F882+K882</f>
        <v>0</v>
      </c>
    </row>
    <row r="883" spans="1:12" x14ac:dyDescent="0.25">
      <c r="A883" s="72" t="s">
        <v>192</v>
      </c>
      <c r="B883" s="73">
        <v>0.3</v>
      </c>
      <c r="C883" s="73">
        <f>B883*2</f>
        <v>0.6</v>
      </c>
      <c r="D883" s="77"/>
      <c r="E883" s="77"/>
      <c r="F883" s="74">
        <f>(B883*D883)+(E883*C883)</f>
        <v>0</v>
      </c>
      <c r="G883" s="129">
        <f>B883/2</f>
        <v>0.15</v>
      </c>
      <c r="H883" s="73">
        <f>G883*2</f>
        <v>0.3</v>
      </c>
      <c r="I883" s="77"/>
      <c r="J883" s="123"/>
      <c r="K883" s="74">
        <f>(G883*I883)+(J883*H883)</f>
        <v>0</v>
      </c>
      <c r="L883" s="80">
        <f>F883+K883</f>
        <v>0</v>
      </c>
    </row>
    <row r="884" spans="1:12" x14ac:dyDescent="0.25">
      <c r="A884" s="72" t="s">
        <v>223</v>
      </c>
      <c r="B884" s="73">
        <v>0.2</v>
      </c>
      <c r="C884" s="73">
        <f>B884*2</f>
        <v>0.4</v>
      </c>
      <c r="D884" s="77"/>
      <c r="E884" s="77"/>
      <c r="F884" s="74">
        <f>(B884*D884)+(E884*C884)</f>
        <v>0</v>
      </c>
      <c r="G884" s="129">
        <f>B884/2</f>
        <v>0.1</v>
      </c>
      <c r="H884" s="73">
        <f>G884*2</f>
        <v>0.2</v>
      </c>
      <c r="I884" s="77"/>
      <c r="J884" s="123"/>
      <c r="K884" s="74">
        <f>(G884*I884)+(J884*H884)</f>
        <v>0</v>
      </c>
      <c r="L884" s="80">
        <f>F884+K884</f>
        <v>0</v>
      </c>
    </row>
    <row r="885" spans="1:12" x14ac:dyDescent="0.25">
      <c r="A885" s="75" t="s">
        <v>224</v>
      </c>
      <c r="B885" s="76"/>
      <c r="C885" s="76"/>
      <c r="D885" s="76"/>
      <c r="E885" s="76"/>
      <c r="F885" s="76"/>
      <c r="G885" s="76"/>
      <c r="H885" s="76"/>
      <c r="I885" s="76"/>
      <c r="J885" s="78"/>
      <c r="K885" s="78"/>
      <c r="L885" s="92"/>
    </row>
    <row r="886" spans="1:12" x14ac:dyDescent="0.25">
      <c r="A886" s="72" t="s">
        <v>225</v>
      </c>
      <c r="B886" s="73">
        <v>0.15</v>
      </c>
      <c r="C886" s="73">
        <f t="shared" ref="C886:C892" si="94">B886*2</f>
        <v>0.3</v>
      </c>
      <c r="D886" s="77">
        <v>44</v>
      </c>
      <c r="E886" s="77"/>
      <c r="F886" s="74">
        <f>(B886*D886)+(E886*C886)</f>
        <v>6.6</v>
      </c>
      <c r="G886" s="129">
        <f t="shared" ref="G886:G892" si="95">B886/2</f>
        <v>7.4999999999999997E-2</v>
      </c>
      <c r="H886" s="73">
        <f t="shared" ref="H886:H892" si="96">G886*2</f>
        <v>0.15</v>
      </c>
      <c r="I886" s="77"/>
      <c r="J886" s="123"/>
      <c r="K886" s="74">
        <f t="shared" ref="K886:K892" si="97">(G886*I886)+(J886*H886)</f>
        <v>0</v>
      </c>
      <c r="L886" s="80">
        <f t="shared" ref="L886:L892" si="98">F886+K886</f>
        <v>6.6</v>
      </c>
    </row>
    <row r="887" spans="1:12" x14ac:dyDescent="0.25">
      <c r="A887" s="72" t="s">
        <v>193</v>
      </c>
      <c r="B887" s="73">
        <v>0.2</v>
      </c>
      <c r="C887" s="73">
        <f t="shared" si="94"/>
        <v>0.4</v>
      </c>
      <c r="D887" s="77"/>
      <c r="E887" s="77"/>
      <c r="F887" s="74">
        <f t="shared" ref="F887:F918" si="99">(B887*D887)+(E887*C887)</f>
        <v>0</v>
      </c>
      <c r="G887" s="129">
        <f t="shared" si="95"/>
        <v>0.1</v>
      </c>
      <c r="H887" s="73">
        <f t="shared" si="96"/>
        <v>0.2</v>
      </c>
      <c r="I887" s="77"/>
      <c r="J887" s="123"/>
      <c r="K887" s="74">
        <f t="shared" si="97"/>
        <v>0</v>
      </c>
      <c r="L887" s="80">
        <f t="shared" si="98"/>
        <v>0</v>
      </c>
    </row>
    <row r="888" spans="1:12" x14ac:dyDescent="0.25">
      <c r="A888" s="72" t="s">
        <v>322</v>
      </c>
      <c r="B888" s="73">
        <v>0.35</v>
      </c>
      <c r="C888" s="73">
        <f t="shared" si="94"/>
        <v>0.7</v>
      </c>
      <c r="D888" s="77">
        <v>6</v>
      </c>
      <c r="E888" s="77"/>
      <c r="F888" s="74">
        <f t="shared" si="99"/>
        <v>2.0999999999999996</v>
      </c>
      <c r="G888" s="129">
        <f t="shared" si="95"/>
        <v>0.17499999999999999</v>
      </c>
      <c r="H888" s="73">
        <f t="shared" si="96"/>
        <v>0.35</v>
      </c>
      <c r="I888" s="77"/>
      <c r="J888" s="123"/>
      <c r="K888" s="74">
        <f t="shared" si="97"/>
        <v>0</v>
      </c>
      <c r="L888" s="80">
        <f t="shared" si="98"/>
        <v>2.0999999999999996</v>
      </c>
    </row>
    <row r="889" spans="1:12" x14ac:dyDescent="0.25">
      <c r="A889" s="72" t="s">
        <v>66</v>
      </c>
      <c r="B889" s="73">
        <v>0.5</v>
      </c>
      <c r="C889" s="73">
        <f t="shared" si="94"/>
        <v>1</v>
      </c>
      <c r="D889" s="77"/>
      <c r="E889" s="77"/>
      <c r="F889" s="74">
        <f t="shared" si="99"/>
        <v>0</v>
      </c>
      <c r="G889" s="129">
        <f t="shared" si="95"/>
        <v>0.25</v>
      </c>
      <c r="H889" s="73">
        <f t="shared" si="96"/>
        <v>0.5</v>
      </c>
      <c r="I889" s="77"/>
      <c r="J889" s="123"/>
      <c r="K889" s="74">
        <f t="shared" si="97"/>
        <v>0</v>
      </c>
      <c r="L889" s="80">
        <f t="shared" si="98"/>
        <v>0</v>
      </c>
    </row>
    <row r="890" spans="1:12" x14ac:dyDescent="0.25">
      <c r="A890" s="72" t="s">
        <v>315</v>
      </c>
      <c r="B890" s="73">
        <v>0.5</v>
      </c>
      <c r="C890" s="73">
        <f t="shared" si="94"/>
        <v>1</v>
      </c>
      <c r="D890" s="77"/>
      <c r="E890" s="77"/>
      <c r="F890" s="74">
        <f t="shared" si="99"/>
        <v>0</v>
      </c>
      <c r="G890" s="129">
        <f t="shared" si="95"/>
        <v>0.25</v>
      </c>
      <c r="H890" s="73">
        <f t="shared" si="96"/>
        <v>0.5</v>
      </c>
      <c r="I890" s="77"/>
      <c r="J890" s="123"/>
      <c r="K890" s="74">
        <f t="shared" si="97"/>
        <v>0</v>
      </c>
      <c r="L890" s="80">
        <f t="shared" si="98"/>
        <v>0</v>
      </c>
    </row>
    <row r="891" spans="1:12" x14ac:dyDescent="0.25">
      <c r="A891" s="72" t="s">
        <v>230</v>
      </c>
      <c r="B891" s="73">
        <v>1</v>
      </c>
      <c r="C891" s="73">
        <f t="shared" si="94"/>
        <v>2</v>
      </c>
      <c r="D891" s="77"/>
      <c r="E891" s="77"/>
      <c r="F891" s="74">
        <f t="shared" si="99"/>
        <v>0</v>
      </c>
      <c r="G891" s="129">
        <f t="shared" si="95"/>
        <v>0.5</v>
      </c>
      <c r="H891" s="73">
        <f t="shared" si="96"/>
        <v>1</v>
      </c>
      <c r="I891" s="77"/>
      <c r="J891" s="123"/>
      <c r="K891" s="74">
        <f t="shared" si="97"/>
        <v>0</v>
      </c>
      <c r="L891" s="80">
        <f t="shared" si="98"/>
        <v>0</v>
      </c>
    </row>
    <row r="892" spans="1:12" x14ac:dyDescent="0.25">
      <c r="A892" s="72" t="s">
        <v>173</v>
      </c>
      <c r="B892" s="73">
        <v>0.2</v>
      </c>
      <c r="C892" s="73">
        <f t="shared" si="94"/>
        <v>0.4</v>
      </c>
      <c r="D892" s="77"/>
      <c r="E892" s="77"/>
      <c r="F892" s="74">
        <f t="shared" si="99"/>
        <v>0</v>
      </c>
      <c r="G892" s="129">
        <f t="shared" si="95"/>
        <v>0.1</v>
      </c>
      <c r="H892" s="73">
        <f t="shared" si="96"/>
        <v>0.2</v>
      </c>
      <c r="I892" s="77"/>
      <c r="J892" s="123"/>
      <c r="K892" s="74">
        <f t="shared" si="97"/>
        <v>0</v>
      </c>
      <c r="L892" s="80">
        <f t="shared" si="98"/>
        <v>0</v>
      </c>
    </row>
    <row r="893" spans="1:12" x14ac:dyDescent="0.25">
      <c r="A893" s="75" t="s">
        <v>89</v>
      </c>
      <c r="B893" s="76"/>
      <c r="C893" s="76"/>
      <c r="D893" s="76"/>
      <c r="E893" s="76"/>
      <c r="F893" s="76"/>
      <c r="G893" s="76"/>
      <c r="H893" s="76"/>
      <c r="I893" s="76"/>
      <c r="J893" s="78"/>
      <c r="K893" s="78"/>
      <c r="L893" s="92"/>
    </row>
    <row r="894" spans="1:12" x14ac:dyDescent="0.25">
      <c r="A894" s="72" t="s">
        <v>231</v>
      </c>
      <c r="B894" s="73">
        <v>0.25</v>
      </c>
      <c r="C894" s="73">
        <f>B894*2</f>
        <v>0.5</v>
      </c>
      <c r="D894" s="77"/>
      <c r="E894" s="77"/>
      <c r="F894" s="74">
        <f t="shared" si="99"/>
        <v>0</v>
      </c>
      <c r="G894" s="129">
        <f>B894/2</f>
        <v>0.125</v>
      </c>
      <c r="H894" s="73">
        <f>G894*2</f>
        <v>0.25</v>
      </c>
      <c r="I894" s="77"/>
      <c r="J894" s="123"/>
      <c r="K894" s="74">
        <f>(G894*I894)+(J894*H894)</f>
        <v>0</v>
      </c>
      <c r="L894" s="80">
        <f>F894+K894</f>
        <v>0</v>
      </c>
    </row>
    <row r="895" spans="1:12" x14ac:dyDescent="0.25">
      <c r="A895" s="72" t="s">
        <v>232</v>
      </c>
      <c r="B895" s="73">
        <v>0.5</v>
      </c>
      <c r="C895" s="73">
        <f>B895*2</f>
        <v>1</v>
      </c>
      <c r="D895" s="77"/>
      <c r="E895" s="77"/>
      <c r="F895" s="74">
        <f t="shared" si="99"/>
        <v>0</v>
      </c>
      <c r="G895" s="129">
        <f>B895/2</f>
        <v>0.25</v>
      </c>
      <c r="H895" s="73">
        <f>G895*2</f>
        <v>0.5</v>
      </c>
      <c r="I895" s="77"/>
      <c r="J895" s="123"/>
      <c r="K895" s="74">
        <f>(G895*I895)+(J895*H895)</f>
        <v>0</v>
      </c>
      <c r="L895" s="80">
        <f>F895+K895</f>
        <v>0</v>
      </c>
    </row>
    <row r="896" spans="1:12" x14ac:dyDescent="0.25">
      <c r="A896" s="75" t="s">
        <v>158</v>
      </c>
      <c r="B896" s="76"/>
      <c r="C896" s="76"/>
      <c r="D896" s="76"/>
      <c r="E896" s="76"/>
      <c r="F896" s="76"/>
      <c r="G896" s="76"/>
      <c r="H896" s="76"/>
      <c r="I896" s="76"/>
      <c r="J896" s="78"/>
      <c r="K896" s="78"/>
      <c r="L896" s="92"/>
    </row>
    <row r="897" spans="1:12" x14ac:dyDescent="0.25">
      <c r="A897" s="72" t="s">
        <v>208</v>
      </c>
      <c r="B897" s="73">
        <v>0.3</v>
      </c>
      <c r="C897" s="73">
        <f>B897*2</f>
        <v>0.6</v>
      </c>
      <c r="D897" s="77">
        <v>2</v>
      </c>
      <c r="E897" s="77"/>
      <c r="F897" s="74">
        <f t="shared" si="99"/>
        <v>0.6</v>
      </c>
      <c r="G897" s="129">
        <f t="shared" ref="G897:G903" si="100">B897/2</f>
        <v>0.15</v>
      </c>
      <c r="H897" s="73">
        <f t="shared" ref="H897:H903" si="101">G897*2</f>
        <v>0.3</v>
      </c>
      <c r="I897" s="77"/>
      <c r="J897" s="123"/>
      <c r="K897" s="74">
        <f t="shared" ref="K897:K903" si="102">(G897*I897)+(J897*H897)</f>
        <v>0</v>
      </c>
      <c r="L897" s="80">
        <f t="shared" ref="L897:L903" si="103">F897+K897</f>
        <v>0.6</v>
      </c>
    </row>
    <row r="898" spans="1:12" x14ac:dyDescent="0.25">
      <c r="A898" s="72" t="s">
        <v>180</v>
      </c>
      <c r="B898" s="73">
        <v>0.4</v>
      </c>
      <c r="C898" s="73">
        <f>B898*2</f>
        <v>0.8</v>
      </c>
      <c r="D898" s="77">
        <v>2</v>
      </c>
      <c r="E898" s="77"/>
      <c r="F898" s="74">
        <f t="shared" si="99"/>
        <v>0.8</v>
      </c>
      <c r="G898" s="129">
        <f t="shared" si="100"/>
        <v>0.2</v>
      </c>
      <c r="H898" s="73">
        <f t="shared" si="101"/>
        <v>0.4</v>
      </c>
      <c r="I898" s="77"/>
      <c r="J898" s="123"/>
      <c r="K898" s="74">
        <f t="shared" si="102"/>
        <v>0</v>
      </c>
      <c r="L898" s="80">
        <f t="shared" si="103"/>
        <v>0.8</v>
      </c>
    </row>
    <row r="899" spans="1:12" x14ac:dyDescent="0.25">
      <c r="A899" s="72" t="s">
        <v>233</v>
      </c>
      <c r="B899" s="73">
        <v>0.3</v>
      </c>
      <c r="C899" s="73">
        <v>0</v>
      </c>
      <c r="D899" s="77">
        <v>4</v>
      </c>
      <c r="E899" s="77"/>
      <c r="F899" s="74">
        <f t="shared" si="99"/>
        <v>1.2</v>
      </c>
      <c r="G899" s="129">
        <f t="shared" si="100"/>
        <v>0.15</v>
      </c>
      <c r="H899" s="73">
        <f t="shared" si="101"/>
        <v>0.3</v>
      </c>
      <c r="I899" s="77"/>
      <c r="J899" s="123"/>
      <c r="K899" s="74">
        <f t="shared" si="102"/>
        <v>0</v>
      </c>
      <c r="L899" s="80">
        <f t="shared" si="103"/>
        <v>1.2</v>
      </c>
    </row>
    <row r="900" spans="1:12" x14ac:dyDescent="0.25">
      <c r="A900" s="72" t="s">
        <v>234</v>
      </c>
      <c r="B900" s="73">
        <v>0.4</v>
      </c>
      <c r="C900" s="73">
        <f>B900*2</f>
        <v>0.8</v>
      </c>
      <c r="D900" s="77"/>
      <c r="E900" s="77"/>
      <c r="F900" s="74">
        <f t="shared" si="99"/>
        <v>0</v>
      </c>
      <c r="G900" s="129">
        <f t="shared" si="100"/>
        <v>0.2</v>
      </c>
      <c r="H900" s="73">
        <f t="shared" si="101"/>
        <v>0.4</v>
      </c>
      <c r="I900" s="77"/>
      <c r="J900" s="123"/>
      <c r="K900" s="74">
        <f t="shared" si="102"/>
        <v>0</v>
      </c>
      <c r="L900" s="80">
        <f t="shared" si="103"/>
        <v>0</v>
      </c>
    </row>
    <row r="901" spans="1:12" x14ac:dyDescent="0.25">
      <c r="A901" s="72" t="s">
        <v>235</v>
      </c>
      <c r="B901" s="73">
        <v>0.6</v>
      </c>
      <c r="C901" s="73">
        <f>B901*2</f>
        <v>1.2</v>
      </c>
      <c r="D901" s="77"/>
      <c r="E901" s="77"/>
      <c r="F901" s="74">
        <f t="shared" si="99"/>
        <v>0</v>
      </c>
      <c r="G901" s="129">
        <f t="shared" si="100"/>
        <v>0.3</v>
      </c>
      <c r="H901" s="73">
        <f t="shared" si="101"/>
        <v>0.6</v>
      </c>
      <c r="I901" s="77"/>
      <c r="J901" s="123"/>
      <c r="K901" s="74">
        <f t="shared" si="102"/>
        <v>0</v>
      </c>
      <c r="L901" s="80">
        <f t="shared" si="103"/>
        <v>0</v>
      </c>
    </row>
    <row r="902" spans="1:12" x14ac:dyDescent="0.25">
      <c r="A902" s="72" t="s">
        <v>236</v>
      </c>
      <c r="B902" s="73">
        <v>0.25</v>
      </c>
      <c r="C902" s="73">
        <f>B902*2</f>
        <v>0.5</v>
      </c>
      <c r="D902" s="77">
        <v>8</v>
      </c>
      <c r="E902" s="77"/>
      <c r="F902" s="74">
        <f t="shared" si="99"/>
        <v>2</v>
      </c>
      <c r="G902" s="129">
        <f t="shared" si="100"/>
        <v>0.125</v>
      </c>
      <c r="H902" s="73">
        <f t="shared" si="101"/>
        <v>0.25</v>
      </c>
      <c r="I902" s="77"/>
      <c r="J902" s="123"/>
      <c r="K902" s="74">
        <f t="shared" si="102"/>
        <v>0</v>
      </c>
      <c r="L902" s="80">
        <f t="shared" si="103"/>
        <v>2</v>
      </c>
    </row>
    <row r="903" spans="1:12" x14ac:dyDescent="0.25">
      <c r="A903" s="72" t="s">
        <v>95</v>
      </c>
      <c r="B903" s="73">
        <v>0.25</v>
      </c>
      <c r="C903" s="73">
        <f>B903*2</f>
        <v>0.5</v>
      </c>
      <c r="D903" s="77"/>
      <c r="E903" s="77"/>
      <c r="F903" s="74">
        <f t="shared" si="99"/>
        <v>0</v>
      </c>
      <c r="G903" s="129">
        <f t="shared" si="100"/>
        <v>0.125</v>
      </c>
      <c r="H903" s="73">
        <f t="shared" si="101"/>
        <v>0.25</v>
      </c>
      <c r="I903" s="77"/>
      <c r="J903" s="123"/>
      <c r="K903" s="74">
        <f t="shared" si="102"/>
        <v>0</v>
      </c>
      <c r="L903" s="80">
        <f t="shared" si="103"/>
        <v>0</v>
      </c>
    </row>
    <row r="904" spans="1:12" x14ac:dyDescent="0.25">
      <c r="A904" s="75" t="s">
        <v>73</v>
      </c>
      <c r="B904" s="76"/>
      <c r="C904" s="76"/>
      <c r="D904" s="76"/>
      <c r="E904" s="76"/>
      <c r="F904" s="76"/>
      <c r="G904" s="76"/>
      <c r="H904" s="76"/>
      <c r="I904" s="76"/>
      <c r="J904" s="78"/>
      <c r="K904" s="78"/>
      <c r="L904" s="92"/>
    </row>
    <row r="905" spans="1:12" x14ac:dyDescent="0.25">
      <c r="A905" s="72" t="s">
        <v>76</v>
      </c>
      <c r="B905" s="73">
        <v>0.5</v>
      </c>
      <c r="C905" s="73">
        <f>B905*2</f>
        <v>1</v>
      </c>
      <c r="D905" s="77"/>
      <c r="E905" s="77"/>
      <c r="F905" s="74">
        <f t="shared" si="99"/>
        <v>0</v>
      </c>
      <c r="G905" s="129">
        <f>B905/2</f>
        <v>0.25</v>
      </c>
      <c r="H905" s="73">
        <f>G905*2</f>
        <v>0.5</v>
      </c>
      <c r="I905" s="77"/>
      <c r="J905" s="123"/>
      <c r="K905" s="74">
        <f>(G905*I905)+(J905*H905)</f>
        <v>0</v>
      </c>
      <c r="L905" s="80">
        <f>F905+K905</f>
        <v>0</v>
      </c>
    </row>
    <row r="906" spans="1:12" x14ac:dyDescent="0.25">
      <c r="A906" s="72" t="s">
        <v>77</v>
      </c>
      <c r="B906" s="73">
        <v>0.7</v>
      </c>
      <c r="C906" s="73">
        <f>B906*2</f>
        <v>1.4</v>
      </c>
      <c r="D906" s="77"/>
      <c r="E906" s="77"/>
      <c r="F906" s="74">
        <f t="shared" si="99"/>
        <v>0</v>
      </c>
      <c r="G906" s="129">
        <f>B906/2</f>
        <v>0.35</v>
      </c>
      <c r="H906" s="73">
        <f>G906*2</f>
        <v>0.7</v>
      </c>
      <c r="I906" s="77"/>
      <c r="J906" s="123"/>
      <c r="K906" s="74">
        <f>(G906*I906)+(J906*H906)</f>
        <v>0</v>
      </c>
      <c r="L906" s="80">
        <f>F906+K906</f>
        <v>0</v>
      </c>
    </row>
    <row r="907" spans="1:12" x14ac:dyDescent="0.25">
      <c r="A907" s="72" t="s">
        <v>238</v>
      </c>
      <c r="B907" s="73">
        <v>0.02</v>
      </c>
      <c r="C907" s="73">
        <v>0</v>
      </c>
      <c r="D907" s="77">
        <v>20</v>
      </c>
      <c r="E907" s="77"/>
      <c r="F907" s="74">
        <f t="shared" si="99"/>
        <v>0.4</v>
      </c>
      <c r="G907" s="129">
        <f>B907/2</f>
        <v>0.01</v>
      </c>
      <c r="H907" s="73">
        <f>G907*2</f>
        <v>0.02</v>
      </c>
      <c r="I907" s="77"/>
      <c r="J907" s="123"/>
      <c r="K907" s="74">
        <f>(G907*I907)+(J907*H907)</f>
        <v>0</v>
      </c>
      <c r="L907" s="80">
        <f>F907+K907</f>
        <v>0.4</v>
      </c>
    </row>
    <row r="908" spans="1:12" x14ac:dyDescent="0.25">
      <c r="A908" s="75" t="s">
        <v>163</v>
      </c>
      <c r="B908" s="76"/>
      <c r="C908" s="76"/>
      <c r="D908" s="76"/>
      <c r="E908" s="76"/>
      <c r="F908" s="76"/>
      <c r="G908" s="76"/>
      <c r="H908" s="76"/>
      <c r="I908" s="76"/>
      <c r="J908" s="78"/>
      <c r="K908" s="78"/>
      <c r="L908" s="92"/>
    </row>
    <row r="909" spans="1:12" x14ac:dyDescent="0.25">
      <c r="A909" s="72" t="s">
        <v>163</v>
      </c>
      <c r="B909" s="73">
        <v>0.5</v>
      </c>
      <c r="C909" s="73">
        <f>B909*2</f>
        <v>1</v>
      </c>
      <c r="D909" s="77"/>
      <c r="E909" s="77"/>
      <c r="F909" s="74">
        <f t="shared" si="99"/>
        <v>0</v>
      </c>
      <c r="G909" s="129">
        <f>B909/2</f>
        <v>0.25</v>
      </c>
      <c r="H909" s="73">
        <f>G909*2</f>
        <v>0.5</v>
      </c>
      <c r="I909" s="77"/>
      <c r="J909" s="123"/>
      <c r="K909" s="74">
        <f>(G909*I909)+(J909*H909)</f>
        <v>0</v>
      </c>
      <c r="L909" s="80">
        <f>F909+K909</f>
        <v>0</v>
      </c>
    </row>
    <row r="910" spans="1:12" x14ac:dyDescent="0.25">
      <c r="A910" s="72" t="s">
        <v>115</v>
      </c>
      <c r="B910" s="73">
        <v>2</v>
      </c>
      <c r="C910" s="73">
        <f>B910*2</f>
        <v>4</v>
      </c>
      <c r="D910" s="77"/>
      <c r="E910" s="77"/>
      <c r="F910" s="74">
        <f t="shared" si="99"/>
        <v>0</v>
      </c>
      <c r="G910" s="129">
        <f>B910/2</f>
        <v>1</v>
      </c>
      <c r="H910" s="73">
        <f>G910*2</f>
        <v>2</v>
      </c>
      <c r="I910" s="77"/>
      <c r="J910" s="123"/>
      <c r="K910" s="74">
        <f>(G910*I910)+(J910*H910)</f>
        <v>0</v>
      </c>
      <c r="L910" s="80">
        <f>F910+K910</f>
        <v>0</v>
      </c>
    </row>
    <row r="911" spans="1:12" x14ac:dyDescent="0.25">
      <c r="A911" s="72" t="s">
        <v>165</v>
      </c>
      <c r="B911" s="73">
        <v>1</v>
      </c>
      <c r="C911" s="73">
        <f>B911*2</f>
        <v>2</v>
      </c>
      <c r="D911" s="77"/>
      <c r="E911" s="77"/>
      <c r="F911" s="74">
        <f t="shared" si="99"/>
        <v>0</v>
      </c>
      <c r="G911" s="129">
        <f>B911/2</f>
        <v>0.5</v>
      </c>
      <c r="H911" s="73">
        <f>G911*2</f>
        <v>1</v>
      </c>
      <c r="I911" s="77"/>
      <c r="J911" s="123"/>
      <c r="K911" s="74">
        <f>(G911*I911)+(J911*H911)</f>
        <v>0</v>
      </c>
      <c r="L911" s="80">
        <f>F911+K911</f>
        <v>0</v>
      </c>
    </row>
    <row r="912" spans="1:12" x14ac:dyDescent="0.25">
      <c r="A912" s="72" t="s">
        <v>172</v>
      </c>
      <c r="B912" s="73">
        <v>1</v>
      </c>
      <c r="C912" s="73">
        <f>B912*2</f>
        <v>2</v>
      </c>
      <c r="D912" s="77"/>
      <c r="E912" s="77"/>
      <c r="F912" s="74">
        <f t="shared" si="99"/>
        <v>0</v>
      </c>
      <c r="G912" s="129">
        <f>B912/2</f>
        <v>0.5</v>
      </c>
      <c r="H912" s="73">
        <f>G912*2</f>
        <v>1</v>
      </c>
      <c r="I912" s="77"/>
      <c r="J912" s="123"/>
      <c r="K912" s="74">
        <f>(G912*I912)+(J912*H912)</f>
        <v>0</v>
      </c>
      <c r="L912" s="80">
        <f>F912+K912</f>
        <v>0</v>
      </c>
    </row>
    <row r="913" spans="1:12" x14ac:dyDescent="0.25">
      <c r="A913" s="75" t="s">
        <v>97</v>
      </c>
      <c r="B913" s="76"/>
      <c r="C913" s="76"/>
      <c r="D913" s="76"/>
      <c r="E913" s="76"/>
      <c r="F913" s="76"/>
      <c r="G913" s="76"/>
      <c r="H913" s="76"/>
      <c r="I913" s="76"/>
      <c r="J913" s="78"/>
      <c r="K913" s="78"/>
      <c r="L913" s="92"/>
    </row>
    <row r="914" spans="1:12" x14ac:dyDescent="0.25">
      <c r="A914" s="72" t="s">
        <v>99</v>
      </c>
      <c r="B914" s="73">
        <v>1</v>
      </c>
      <c r="C914" s="73">
        <f>B914*2</f>
        <v>2</v>
      </c>
      <c r="D914" s="77"/>
      <c r="E914" s="77"/>
      <c r="F914" s="74">
        <f t="shared" si="99"/>
        <v>0</v>
      </c>
      <c r="G914" s="129">
        <f>B914/2</f>
        <v>0.5</v>
      </c>
      <c r="H914" s="73">
        <f>G914*2</f>
        <v>1</v>
      </c>
      <c r="I914" s="77"/>
      <c r="J914" s="123"/>
      <c r="K914" s="74">
        <f>(G914*I914)+(J914*H914)</f>
        <v>0</v>
      </c>
      <c r="L914" s="80">
        <f>F914+K914</f>
        <v>0</v>
      </c>
    </row>
    <row r="915" spans="1:12" x14ac:dyDescent="0.25">
      <c r="A915" s="72" t="s">
        <v>196</v>
      </c>
      <c r="B915" s="73">
        <v>0.1</v>
      </c>
      <c r="C915" s="73">
        <f>B915*2</f>
        <v>0.2</v>
      </c>
      <c r="D915" s="77"/>
      <c r="E915" s="77"/>
      <c r="F915" s="74">
        <f t="shared" si="99"/>
        <v>0</v>
      </c>
      <c r="G915" s="129">
        <f>B915/2</f>
        <v>0.05</v>
      </c>
      <c r="H915" s="73">
        <f>G915*2</f>
        <v>0.1</v>
      </c>
      <c r="I915" s="77"/>
      <c r="J915" s="123"/>
      <c r="K915" s="74">
        <f>(G915*I915)+(J915*H915)</f>
        <v>0</v>
      </c>
      <c r="L915" s="80">
        <f>F915+K915</f>
        <v>0</v>
      </c>
    </row>
    <row r="916" spans="1:12" x14ac:dyDescent="0.25">
      <c r="A916" s="94" t="s">
        <v>239</v>
      </c>
      <c r="B916" s="73">
        <v>0.25</v>
      </c>
      <c r="C916" s="73">
        <f>B916*2</f>
        <v>0.5</v>
      </c>
      <c r="D916" s="91"/>
      <c r="E916" s="91"/>
      <c r="F916" s="74">
        <f t="shared" si="99"/>
        <v>0</v>
      </c>
      <c r="G916" s="129">
        <f>B916/2</f>
        <v>0.125</v>
      </c>
      <c r="H916" s="73">
        <f>G916*2</f>
        <v>0.25</v>
      </c>
      <c r="I916" s="77"/>
      <c r="J916" s="123"/>
      <c r="K916" s="74">
        <f>(G916*I916)+(J916*H916)</f>
        <v>0</v>
      </c>
      <c r="L916" s="80">
        <f>F916+K916</f>
        <v>0</v>
      </c>
    </row>
    <row r="917" spans="1:12" x14ac:dyDescent="0.25">
      <c r="A917" s="94" t="s">
        <v>240</v>
      </c>
      <c r="B917" s="73">
        <v>0.25</v>
      </c>
      <c r="C917" s="73">
        <f>B917*2</f>
        <v>0.5</v>
      </c>
      <c r="D917" s="91">
        <v>1</v>
      </c>
      <c r="E917" s="91"/>
      <c r="F917" s="74">
        <f t="shared" si="99"/>
        <v>0.25</v>
      </c>
      <c r="G917" s="129">
        <f>B917/2</f>
        <v>0.125</v>
      </c>
      <c r="H917" s="73">
        <f>G917*2</f>
        <v>0.25</v>
      </c>
      <c r="I917" s="77"/>
      <c r="J917" s="123"/>
      <c r="K917" s="74">
        <f>(G917*I917)+(J917*H917)</f>
        <v>0</v>
      </c>
      <c r="L917" s="80">
        <f>F917+K917</f>
        <v>0.25</v>
      </c>
    </row>
    <row r="918" spans="1:12" ht="15.75" thickBot="1" x14ac:dyDescent="0.3">
      <c r="A918" s="94" t="s">
        <v>241</v>
      </c>
      <c r="B918" s="98">
        <v>0.1</v>
      </c>
      <c r="C918" s="73">
        <f>B918*2</f>
        <v>0.2</v>
      </c>
      <c r="D918" s="91"/>
      <c r="E918" s="120"/>
      <c r="F918" s="74">
        <f t="shared" si="99"/>
        <v>0</v>
      </c>
      <c r="G918" s="129">
        <f>B918/2</f>
        <v>0.05</v>
      </c>
      <c r="H918" s="73">
        <f>G918*2</f>
        <v>0.1</v>
      </c>
      <c r="I918" s="77">
        <v>2</v>
      </c>
      <c r="J918" s="123">
        <v>1</v>
      </c>
      <c r="K918" s="74">
        <f>(G918*I918)+(J918*H918)</f>
        <v>0.2</v>
      </c>
      <c r="L918" s="80">
        <f>F918+K918</f>
        <v>0.2</v>
      </c>
    </row>
    <row r="919" spans="1:12" ht="15.75" thickBot="1" x14ac:dyDescent="0.3">
      <c r="A919" s="78"/>
      <c r="B919" s="101" t="s">
        <v>242</v>
      </c>
      <c r="C919" s="125"/>
      <c r="D919" s="99">
        <f>SUM(D880:D918)+SUM(E880:E918)</f>
        <v>87</v>
      </c>
      <c r="E919" s="121">
        <f>+SUM(E880:E918)</f>
        <v>0</v>
      </c>
      <c r="F919" s="90">
        <f>SUM(F882:F918)</f>
        <v>13.95</v>
      </c>
      <c r="G919" s="101" t="s">
        <v>243</v>
      </c>
      <c r="H919" s="125"/>
      <c r="I919" s="100">
        <f>SUM(I880:I918)</f>
        <v>2</v>
      </c>
      <c r="J919" s="100">
        <f>SUM(J880:J918)</f>
        <v>1</v>
      </c>
      <c r="K919" s="102">
        <f>SUM(K880:K918)</f>
        <v>0.2</v>
      </c>
      <c r="L919" s="93">
        <f>SUM(L880:L918)</f>
        <v>14.149999999999999</v>
      </c>
    </row>
    <row r="920" spans="1:12" ht="15.75" thickBot="1" x14ac:dyDescent="0.3">
      <c r="A920" s="132"/>
      <c r="B920" s="141" t="s">
        <v>244</v>
      </c>
      <c r="C920" s="143"/>
      <c r="D920" s="142"/>
      <c r="E920" s="142"/>
      <c r="F920" s="142"/>
      <c r="G920" s="142"/>
      <c r="H920" s="128"/>
      <c r="I920" s="96">
        <f>D919+I919</f>
        <v>89</v>
      </c>
      <c r="J920" s="125"/>
      <c r="K920" s="103" t="s">
        <v>245</v>
      </c>
      <c r="L920" s="104">
        <f>L919</f>
        <v>14.149999999999999</v>
      </c>
    </row>
    <row r="921" spans="1:12" x14ac:dyDescent="0.25">
      <c r="A921" s="132"/>
      <c r="B921" s="95"/>
      <c r="C921" s="95"/>
      <c r="D921" s="132"/>
      <c r="E921" s="132"/>
      <c r="F921" s="132"/>
      <c r="G921" s="95"/>
      <c r="H921" s="95"/>
      <c r="I921" s="132"/>
      <c r="J921" s="132"/>
      <c r="K921" s="105" t="s">
        <v>246</v>
      </c>
      <c r="L921" s="106">
        <v>1078</v>
      </c>
    </row>
    <row r="922" spans="1:12" x14ac:dyDescent="0.25">
      <c r="A922" s="132"/>
      <c r="B922" s="95"/>
      <c r="C922" s="95"/>
      <c r="D922" s="132"/>
      <c r="E922" s="132"/>
      <c r="F922" s="132"/>
      <c r="G922" s="95"/>
      <c r="H922" s="95"/>
      <c r="I922" s="132"/>
      <c r="J922" s="132"/>
      <c r="K922" s="105" t="s">
        <v>102</v>
      </c>
      <c r="L922" s="107">
        <f>L920/L921</f>
        <v>1.3126159554730982E-2</v>
      </c>
    </row>
    <row r="923" spans="1:12" ht="15.75" thickBot="1" x14ac:dyDescent="0.3">
      <c r="A923" s="132"/>
      <c r="B923" s="95"/>
      <c r="C923" s="95"/>
      <c r="D923" s="132"/>
      <c r="E923" s="132"/>
      <c r="F923" s="132"/>
      <c r="G923" s="95"/>
      <c r="H923" s="95"/>
      <c r="I923" s="132"/>
      <c r="J923" s="132"/>
      <c r="K923" s="108" t="s">
        <v>213</v>
      </c>
      <c r="L923" s="109" t="s">
        <v>323</v>
      </c>
    </row>
    <row r="924" spans="1:12" x14ac:dyDescent="0.25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</row>
    <row r="925" spans="1:12" x14ac:dyDescent="0.25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</row>
    <row r="926" spans="1:12" x14ac:dyDescent="0.25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</row>
    <row r="927" spans="1:12" x14ac:dyDescent="0.25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</row>
    <row r="928" spans="1:12" x14ac:dyDescent="0.25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</row>
    <row r="929" spans="1:12" ht="15.75" thickBot="1" x14ac:dyDescent="0.3">
      <c r="A929" s="140" t="s">
        <v>331</v>
      </c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</row>
    <row r="930" spans="1:12" ht="105" x14ac:dyDescent="0.25">
      <c r="A930" s="81" t="s">
        <v>50</v>
      </c>
      <c r="B930" s="82" t="s">
        <v>317</v>
      </c>
      <c r="C930" s="82" t="s">
        <v>326</v>
      </c>
      <c r="D930" s="83" t="s">
        <v>216</v>
      </c>
      <c r="E930" s="83" t="s">
        <v>319</v>
      </c>
      <c r="F930" s="84" t="s">
        <v>217</v>
      </c>
      <c r="G930" s="87" t="s">
        <v>218</v>
      </c>
      <c r="H930" s="82" t="s">
        <v>321</v>
      </c>
      <c r="I930" s="83" t="s">
        <v>219</v>
      </c>
      <c r="J930" s="122" t="s">
        <v>320</v>
      </c>
      <c r="K930" s="85" t="s">
        <v>220</v>
      </c>
      <c r="L930" s="86" t="s">
        <v>221</v>
      </c>
    </row>
    <row r="931" spans="1:12" x14ac:dyDescent="0.25">
      <c r="A931" s="75" t="s">
        <v>131</v>
      </c>
      <c r="B931" s="76"/>
      <c r="C931" s="76"/>
      <c r="D931" s="76"/>
      <c r="E931" s="76"/>
      <c r="F931" s="76"/>
      <c r="G931" s="76"/>
      <c r="H931" s="76"/>
      <c r="I931" s="76"/>
      <c r="J931" s="78"/>
      <c r="K931" s="78"/>
      <c r="L931" s="92"/>
    </row>
    <row r="932" spans="1:12" x14ac:dyDescent="0.25">
      <c r="A932" s="72" t="s">
        <v>222</v>
      </c>
      <c r="B932" s="73">
        <v>0.15</v>
      </c>
      <c r="C932" s="73">
        <f>B932*2</f>
        <v>0.3</v>
      </c>
      <c r="D932" s="77">
        <v>4</v>
      </c>
      <c r="E932" s="77">
        <v>1</v>
      </c>
      <c r="F932" s="74">
        <f>(B932*D932)+(E932*C932)</f>
        <v>0.89999999999999991</v>
      </c>
      <c r="G932" s="129">
        <f>B932/2</f>
        <v>7.4999999999999997E-2</v>
      </c>
      <c r="H932" s="73">
        <f>G932*2</f>
        <v>0.15</v>
      </c>
      <c r="I932" s="77"/>
      <c r="J932" s="123"/>
      <c r="K932" s="74">
        <f>(G932*I932)+(J932*H932)</f>
        <v>0</v>
      </c>
      <c r="L932" s="80">
        <f>F932+K932</f>
        <v>0.89999999999999991</v>
      </c>
    </row>
    <row r="933" spans="1:12" x14ac:dyDescent="0.25">
      <c r="A933" s="75" t="s">
        <v>144</v>
      </c>
      <c r="B933" s="76"/>
      <c r="C933" s="76"/>
      <c r="D933" s="76"/>
      <c r="E933" s="76"/>
      <c r="F933" s="76"/>
      <c r="G933" s="76"/>
      <c r="H933" s="76"/>
      <c r="I933" s="76"/>
      <c r="J933" s="78"/>
      <c r="K933" s="78"/>
      <c r="L933" s="92"/>
    </row>
    <row r="934" spans="1:12" x14ac:dyDescent="0.25">
      <c r="A934" s="72" t="s">
        <v>145</v>
      </c>
      <c r="B934" s="73">
        <v>0.2</v>
      </c>
      <c r="C934" s="73">
        <f>B934*2</f>
        <v>0.4</v>
      </c>
      <c r="D934" s="77"/>
      <c r="E934" s="77"/>
      <c r="F934" s="74">
        <f>(B934*D934)+(E934*C934)</f>
        <v>0</v>
      </c>
      <c r="G934" s="129">
        <f>B934/2</f>
        <v>0.1</v>
      </c>
      <c r="H934" s="73">
        <f>G934*2</f>
        <v>0.2</v>
      </c>
      <c r="I934" s="77"/>
      <c r="J934" s="123"/>
      <c r="K934" s="74">
        <f>(G934*I934)+(J934*H934)</f>
        <v>0</v>
      </c>
      <c r="L934" s="80">
        <f>F934+K934</f>
        <v>0</v>
      </c>
    </row>
    <row r="935" spans="1:12" x14ac:dyDescent="0.25">
      <c r="A935" s="72" t="s">
        <v>192</v>
      </c>
      <c r="B935" s="73">
        <v>0.3</v>
      </c>
      <c r="C935" s="73">
        <f>B935*2</f>
        <v>0.6</v>
      </c>
      <c r="D935" s="77">
        <v>1</v>
      </c>
      <c r="E935" s="77"/>
      <c r="F935" s="74">
        <f>(B935*D935)+(E935*C935)</f>
        <v>0.3</v>
      </c>
      <c r="G935" s="129">
        <f>B935/2</f>
        <v>0.15</v>
      </c>
      <c r="H935" s="73">
        <f>G935*2</f>
        <v>0.3</v>
      </c>
      <c r="I935" s="77"/>
      <c r="J935" s="123"/>
      <c r="K935" s="74">
        <f>(G935*I935)+(J935*H935)</f>
        <v>0</v>
      </c>
      <c r="L935" s="80">
        <f>F935+K935</f>
        <v>0.3</v>
      </c>
    </row>
    <row r="936" spans="1:12" x14ac:dyDescent="0.25">
      <c r="A936" s="72" t="s">
        <v>223</v>
      </c>
      <c r="B936" s="73">
        <v>0.2</v>
      </c>
      <c r="C936" s="73">
        <f>B936*2</f>
        <v>0.4</v>
      </c>
      <c r="D936" s="77"/>
      <c r="E936" s="77"/>
      <c r="F936" s="74">
        <f>(B936*D936)+(E936*C936)</f>
        <v>0</v>
      </c>
      <c r="G936" s="129">
        <f>B936/2</f>
        <v>0.1</v>
      </c>
      <c r="H936" s="73">
        <f>G936*2</f>
        <v>0.2</v>
      </c>
      <c r="I936" s="77"/>
      <c r="J936" s="123"/>
      <c r="K936" s="74">
        <f>(G936*I936)+(J936*H936)</f>
        <v>0</v>
      </c>
      <c r="L936" s="80">
        <f>F936+K936</f>
        <v>0</v>
      </c>
    </row>
    <row r="937" spans="1:12" x14ac:dyDescent="0.25">
      <c r="A937" s="75" t="s">
        <v>224</v>
      </c>
      <c r="B937" s="76"/>
      <c r="C937" s="76"/>
      <c r="D937" s="76"/>
      <c r="E937" s="76"/>
      <c r="F937" s="76"/>
      <c r="G937" s="76"/>
      <c r="H937" s="76"/>
      <c r="I937" s="76"/>
      <c r="J937" s="78"/>
      <c r="K937" s="78"/>
      <c r="L937" s="92"/>
    </row>
    <row r="938" spans="1:12" x14ac:dyDescent="0.25">
      <c r="A938" s="72" t="s">
        <v>225</v>
      </c>
      <c r="B938" s="73">
        <v>0.15</v>
      </c>
      <c r="C938" s="73">
        <f t="shared" ref="C938:C944" si="104">B938*2</f>
        <v>0.3</v>
      </c>
      <c r="D938" s="77">
        <v>35</v>
      </c>
      <c r="E938" s="77">
        <v>10</v>
      </c>
      <c r="F938" s="74">
        <f>(B938*D938)+(E938*C938)</f>
        <v>8.25</v>
      </c>
      <c r="G938" s="129">
        <f t="shared" ref="G938:G944" si="105">B938/2</f>
        <v>7.4999999999999997E-2</v>
      </c>
      <c r="H938" s="73">
        <f t="shared" ref="H938:H944" si="106">G938*2</f>
        <v>0.15</v>
      </c>
      <c r="I938" s="77"/>
      <c r="J938" s="123"/>
      <c r="K938" s="74">
        <f t="shared" ref="K938:K944" si="107">(G938*I938)+(J938*H938)</f>
        <v>0</v>
      </c>
      <c r="L938" s="80">
        <f t="shared" ref="L938:L944" si="108">F938+K938</f>
        <v>8.25</v>
      </c>
    </row>
    <row r="939" spans="1:12" x14ac:dyDescent="0.25">
      <c r="A939" s="72" t="s">
        <v>193</v>
      </c>
      <c r="B939" s="73">
        <v>0.2</v>
      </c>
      <c r="C939" s="73">
        <f t="shared" si="104"/>
        <v>0.4</v>
      </c>
      <c r="D939" s="77"/>
      <c r="E939" s="77">
        <v>2</v>
      </c>
      <c r="F939" s="74">
        <f t="shared" ref="F939:F944" si="109">(B939*D939)+(E939*C939)</f>
        <v>0.8</v>
      </c>
      <c r="G939" s="129">
        <f t="shared" si="105"/>
        <v>0.1</v>
      </c>
      <c r="H939" s="73">
        <f t="shared" si="106"/>
        <v>0.2</v>
      </c>
      <c r="I939" s="77"/>
      <c r="J939" s="123"/>
      <c r="K939" s="74">
        <f t="shared" si="107"/>
        <v>0</v>
      </c>
      <c r="L939" s="80">
        <f t="shared" si="108"/>
        <v>0.8</v>
      </c>
    </row>
    <row r="940" spans="1:12" x14ac:dyDescent="0.25">
      <c r="A940" s="72" t="s">
        <v>322</v>
      </c>
      <c r="B940" s="73">
        <v>0.35</v>
      </c>
      <c r="C940" s="73">
        <f t="shared" si="104"/>
        <v>0.7</v>
      </c>
      <c r="D940" s="77">
        <v>51</v>
      </c>
      <c r="E940" s="77"/>
      <c r="F940" s="74">
        <f t="shared" si="109"/>
        <v>17.849999999999998</v>
      </c>
      <c r="G940" s="129">
        <f t="shared" si="105"/>
        <v>0.17499999999999999</v>
      </c>
      <c r="H940" s="73">
        <f t="shared" si="106"/>
        <v>0.35</v>
      </c>
      <c r="I940" s="77"/>
      <c r="J940" s="123"/>
      <c r="K940" s="74">
        <f t="shared" si="107"/>
        <v>0</v>
      </c>
      <c r="L940" s="80">
        <f t="shared" si="108"/>
        <v>17.849999999999998</v>
      </c>
    </row>
    <row r="941" spans="1:12" x14ac:dyDescent="0.25">
      <c r="A941" s="72" t="s">
        <v>66</v>
      </c>
      <c r="B941" s="73">
        <v>0.5</v>
      </c>
      <c r="C941" s="73">
        <f t="shared" si="104"/>
        <v>1</v>
      </c>
      <c r="D941" s="77">
        <v>5</v>
      </c>
      <c r="E941" s="77">
        <v>2</v>
      </c>
      <c r="F941" s="74">
        <f t="shared" si="109"/>
        <v>4.5</v>
      </c>
      <c r="G941" s="129">
        <f t="shared" si="105"/>
        <v>0.25</v>
      </c>
      <c r="H941" s="73">
        <f t="shared" si="106"/>
        <v>0.5</v>
      </c>
      <c r="I941" s="77"/>
      <c r="J941" s="123"/>
      <c r="K941" s="74">
        <f t="shared" si="107"/>
        <v>0</v>
      </c>
      <c r="L941" s="80">
        <f t="shared" si="108"/>
        <v>4.5</v>
      </c>
    </row>
    <row r="942" spans="1:12" x14ac:dyDescent="0.25">
      <c r="A942" s="72" t="s">
        <v>315</v>
      </c>
      <c r="B942" s="73">
        <v>0.5</v>
      </c>
      <c r="C942" s="73">
        <f t="shared" si="104"/>
        <v>1</v>
      </c>
      <c r="D942" s="77"/>
      <c r="E942" s="77"/>
      <c r="F942" s="74">
        <f t="shared" si="109"/>
        <v>0</v>
      </c>
      <c r="G942" s="129">
        <f t="shared" si="105"/>
        <v>0.25</v>
      </c>
      <c r="H942" s="73">
        <f t="shared" si="106"/>
        <v>0.5</v>
      </c>
      <c r="I942" s="77"/>
      <c r="J942" s="123"/>
      <c r="K942" s="74">
        <f t="shared" si="107"/>
        <v>0</v>
      </c>
      <c r="L942" s="80">
        <f t="shared" si="108"/>
        <v>0</v>
      </c>
    </row>
    <row r="943" spans="1:12" x14ac:dyDescent="0.25">
      <c r="A943" s="72" t="s">
        <v>230</v>
      </c>
      <c r="B943" s="73">
        <v>1</v>
      </c>
      <c r="C943" s="73">
        <f t="shared" si="104"/>
        <v>2</v>
      </c>
      <c r="D943" s="77">
        <v>3</v>
      </c>
      <c r="E943" s="77"/>
      <c r="F943" s="74">
        <f t="shared" si="109"/>
        <v>3</v>
      </c>
      <c r="G943" s="129">
        <f t="shared" si="105"/>
        <v>0.5</v>
      </c>
      <c r="H943" s="73">
        <f t="shared" si="106"/>
        <v>1</v>
      </c>
      <c r="I943" s="77"/>
      <c r="J943" s="123"/>
      <c r="K943" s="74">
        <f t="shared" si="107"/>
        <v>0</v>
      </c>
      <c r="L943" s="80">
        <f t="shared" si="108"/>
        <v>3</v>
      </c>
    </row>
    <row r="944" spans="1:12" x14ac:dyDescent="0.25">
      <c r="A944" s="72" t="s">
        <v>173</v>
      </c>
      <c r="B944" s="73">
        <v>0.2</v>
      </c>
      <c r="C944" s="73">
        <f t="shared" si="104"/>
        <v>0.4</v>
      </c>
      <c r="D944" s="77">
        <v>3</v>
      </c>
      <c r="E944" s="77"/>
      <c r="F944" s="74">
        <f t="shared" si="109"/>
        <v>0.60000000000000009</v>
      </c>
      <c r="G944" s="129">
        <f t="shared" si="105"/>
        <v>0.1</v>
      </c>
      <c r="H944" s="73">
        <f t="shared" si="106"/>
        <v>0.2</v>
      </c>
      <c r="I944" s="77"/>
      <c r="J944" s="123"/>
      <c r="K944" s="74">
        <f t="shared" si="107"/>
        <v>0</v>
      </c>
      <c r="L944" s="80">
        <f t="shared" si="108"/>
        <v>0.60000000000000009</v>
      </c>
    </row>
    <row r="945" spans="1:12" x14ac:dyDescent="0.25">
      <c r="A945" s="75" t="s">
        <v>89</v>
      </c>
      <c r="B945" s="76"/>
      <c r="C945" s="76"/>
      <c r="D945" s="76"/>
      <c r="E945" s="76"/>
      <c r="F945" s="76"/>
      <c r="G945" s="76"/>
      <c r="H945" s="76"/>
      <c r="I945" s="76"/>
      <c r="J945" s="78"/>
      <c r="K945" s="78"/>
      <c r="L945" s="92"/>
    </row>
    <row r="946" spans="1:12" x14ac:dyDescent="0.25">
      <c r="A946" s="72" t="s">
        <v>231</v>
      </c>
      <c r="B946" s="73">
        <v>0.25</v>
      </c>
      <c r="C946" s="73">
        <f>B946*2</f>
        <v>0.5</v>
      </c>
      <c r="D946" s="77"/>
      <c r="E946" s="77"/>
      <c r="F946" s="74">
        <f>(B946*D946)+(E946*C946)</f>
        <v>0</v>
      </c>
      <c r="G946" s="129">
        <f>B946/2</f>
        <v>0.125</v>
      </c>
      <c r="H946" s="73">
        <f>G946*2</f>
        <v>0.25</v>
      </c>
      <c r="I946" s="77"/>
      <c r="J946" s="123"/>
      <c r="K946" s="74">
        <f>(G946*I946)+(J946*H946)</f>
        <v>0</v>
      </c>
      <c r="L946" s="80">
        <f>F946+K946</f>
        <v>0</v>
      </c>
    </row>
    <row r="947" spans="1:12" x14ac:dyDescent="0.25">
      <c r="A947" s="72" t="s">
        <v>232</v>
      </c>
      <c r="B947" s="73">
        <v>0.5</v>
      </c>
      <c r="C947" s="73">
        <f>B947*2</f>
        <v>1</v>
      </c>
      <c r="D947" s="77"/>
      <c r="E947" s="77"/>
      <c r="F947" s="74">
        <f>(B947*D947)+(E947*C947)</f>
        <v>0</v>
      </c>
      <c r="G947" s="129">
        <f>B947/2</f>
        <v>0.25</v>
      </c>
      <c r="H947" s="73">
        <f>G947*2</f>
        <v>0.5</v>
      </c>
      <c r="I947" s="77"/>
      <c r="J947" s="123"/>
      <c r="K947" s="74">
        <f>(G947*I947)+(J947*H947)</f>
        <v>0</v>
      </c>
      <c r="L947" s="80">
        <f>F947+K947</f>
        <v>0</v>
      </c>
    </row>
    <row r="948" spans="1:12" x14ac:dyDescent="0.25">
      <c r="A948" s="75" t="s">
        <v>158</v>
      </c>
      <c r="B948" s="76"/>
      <c r="C948" s="76"/>
      <c r="D948" s="76"/>
      <c r="E948" s="76"/>
      <c r="F948" s="76"/>
      <c r="G948" s="76"/>
      <c r="H948" s="76"/>
      <c r="I948" s="76"/>
      <c r="J948" s="78"/>
      <c r="K948" s="78"/>
      <c r="L948" s="92"/>
    </row>
    <row r="949" spans="1:12" x14ac:dyDescent="0.25">
      <c r="A949" s="72" t="s">
        <v>208</v>
      </c>
      <c r="B949" s="73">
        <v>0.3</v>
      </c>
      <c r="C949" s="73">
        <f t="shared" ref="C949:C956" si="110">B949*2</f>
        <v>0.6</v>
      </c>
      <c r="D949" s="77">
        <v>5</v>
      </c>
      <c r="E949" s="77"/>
      <c r="F949" s="74">
        <f t="shared" ref="F949:F956" si="111">(B949*D949)+(E949*C949)</f>
        <v>1.5</v>
      </c>
      <c r="G949" s="129">
        <f t="shared" ref="G949:G956" si="112">B949/2</f>
        <v>0.15</v>
      </c>
      <c r="H949" s="73">
        <f t="shared" ref="H949:H956" si="113">G949*2</f>
        <v>0.3</v>
      </c>
      <c r="I949" s="77"/>
      <c r="J949" s="123"/>
      <c r="K949" s="74">
        <f t="shared" ref="K949:K956" si="114">(G949*I949)+(J949*H949)</f>
        <v>0</v>
      </c>
      <c r="L949" s="80">
        <f t="shared" ref="L949:L956" si="115">F949+K949</f>
        <v>1.5</v>
      </c>
    </row>
    <row r="950" spans="1:12" x14ac:dyDescent="0.25">
      <c r="A950" s="72" t="s">
        <v>180</v>
      </c>
      <c r="B950" s="73">
        <v>0.4</v>
      </c>
      <c r="C950" s="73">
        <f t="shared" si="110"/>
        <v>0.8</v>
      </c>
      <c r="D950" s="77">
        <v>2</v>
      </c>
      <c r="E950" s="77"/>
      <c r="F950" s="74">
        <f t="shared" si="111"/>
        <v>0.8</v>
      </c>
      <c r="G950" s="129">
        <f t="shared" si="112"/>
        <v>0.2</v>
      </c>
      <c r="H950" s="73">
        <f t="shared" si="113"/>
        <v>0.4</v>
      </c>
      <c r="I950" s="77"/>
      <c r="J950" s="123"/>
      <c r="K950" s="74">
        <f t="shared" si="114"/>
        <v>0</v>
      </c>
      <c r="L950" s="80">
        <f t="shared" si="115"/>
        <v>0.8</v>
      </c>
    </row>
    <row r="951" spans="1:12" x14ac:dyDescent="0.25">
      <c r="A951" s="72" t="s">
        <v>233</v>
      </c>
      <c r="B951" s="73">
        <v>0.3</v>
      </c>
      <c r="C951" s="73">
        <f t="shared" si="110"/>
        <v>0.6</v>
      </c>
      <c r="D951" s="77">
        <v>19</v>
      </c>
      <c r="E951" s="77"/>
      <c r="F951" s="74">
        <f t="shared" si="111"/>
        <v>5.7</v>
      </c>
      <c r="G951" s="129">
        <f t="shared" si="112"/>
        <v>0.15</v>
      </c>
      <c r="H951" s="73">
        <f t="shared" si="113"/>
        <v>0.3</v>
      </c>
      <c r="I951" s="77"/>
      <c r="J951" s="123"/>
      <c r="K951" s="74">
        <f t="shared" si="114"/>
        <v>0</v>
      </c>
      <c r="L951" s="80">
        <f t="shared" si="115"/>
        <v>5.7</v>
      </c>
    </row>
    <row r="952" spans="1:12" x14ac:dyDescent="0.25">
      <c r="A952" s="72" t="s">
        <v>234</v>
      </c>
      <c r="B952" s="73">
        <v>0.4</v>
      </c>
      <c r="C952" s="73">
        <f t="shared" si="110"/>
        <v>0.8</v>
      </c>
      <c r="D952" s="77">
        <v>6</v>
      </c>
      <c r="E952" s="77">
        <v>20</v>
      </c>
      <c r="F952" s="74">
        <f t="shared" si="111"/>
        <v>18.399999999999999</v>
      </c>
      <c r="G952" s="129">
        <f t="shared" si="112"/>
        <v>0.2</v>
      </c>
      <c r="H952" s="73">
        <f t="shared" si="113"/>
        <v>0.4</v>
      </c>
      <c r="I952" s="77"/>
      <c r="J952" s="123"/>
      <c r="K952" s="74">
        <f t="shared" si="114"/>
        <v>0</v>
      </c>
      <c r="L952" s="80">
        <f t="shared" si="115"/>
        <v>18.399999999999999</v>
      </c>
    </row>
    <row r="953" spans="1:12" x14ac:dyDescent="0.25">
      <c r="A953" s="72" t="s">
        <v>235</v>
      </c>
      <c r="B953" s="73">
        <v>0.6</v>
      </c>
      <c r="C953" s="73">
        <f t="shared" si="110"/>
        <v>1.2</v>
      </c>
      <c r="D953" s="77">
        <v>5</v>
      </c>
      <c r="E953" s="77"/>
      <c r="F953" s="74">
        <f t="shared" si="111"/>
        <v>3</v>
      </c>
      <c r="G953" s="129">
        <f t="shared" si="112"/>
        <v>0.3</v>
      </c>
      <c r="H953" s="73">
        <f t="shared" si="113"/>
        <v>0.6</v>
      </c>
      <c r="I953" s="77"/>
      <c r="J953" s="123"/>
      <c r="K953" s="74">
        <f t="shared" si="114"/>
        <v>0</v>
      </c>
      <c r="L953" s="80">
        <f t="shared" si="115"/>
        <v>3</v>
      </c>
    </row>
    <row r="954" spans="1:12" x14ac:dyDescent="0.25">
      <c r="A954" s="72" t="s">
        <v>236</v>
      </c>
      <c r="B954" s="73">
        <v>0.25</v>
      </c>
      <c r="C954" s="73">
        <f t="shared" si="110"/>
        <v>0.5</v>
      </c>
      <c r="D954" s="77">
        <v>17</v>
      </c>
      <c r="E954" s="77"/>
      <c r="F954" s="74">
        <f t="shared" si="111"/>
        <v>4.25</v>
      </c>
      <c r="G954" s="129">
        <f t="shared" si="112"/>
        <v>0.125</v>
      </c>
      <c r="H954" s="73">
        <f t="shared" si="113"/>
        <v>0.25</v>
      </c>
      <c r="I954" s="77"/>
      <c r="J954" s="123"/>
      <c r="K954" s="74">
        <f t="shared" si="114"/>
        <v>0</v>
      </c>
      <c r="L954" s="80">
        <f t="shared" si="115"/>
        <v>4.25</v>
      </c>
    </row>
    <row r="955" spans="1:12" x14ac:dyDescent="0.25">
      <c r="A955" s="72" t="s">
        <v>325</v>
      </c>
      <c r="B955" s="73">
        <v>0.2</v>
      </c>
      <c r="C955" s="73">
        <f t="shared" si="110"/>
        <v>0.4</v>
      </c>
      <c r="D955" s="77">
        <v>22</v>
      </c>
      <c r="E955" s="77"/>
      <c r="F955" s="74">
        <f t="shared" si="111"/>
        <v>4.4000000000000004</v>
      </c>
      <c r="G955" s="129">
        <f t="shared" si="112"/>
        <v>0.1</v>
      </c>
      <c r="H955" s="73">
        <f t="shared" si="113"/>
        <v>0.2</v>
      </c>
      <c r="I955" s="77"/>
      <c r="J955" s="123"/>
      <c r="K955" s="74">
        <f t="shared" si="114"/>
        <v>0</v>
      </c>
      <c r="L955" s="80">
        <f t="shared" si="115"/>
        <v>4.4000000000000004</v>
      </c>
    </row>
    <row r="956" spans="1:12" x14ac:dyDescent="0.25">
      <c r="A956" s="72" t="s">
        <v>95</v>
      </c>
      <c r="B956" s="73">
        <v>0.25</v>
      </c>
      <c r="C956" s="73">
        <f t="shared" si="110"/>
        <v>0.5</v>
      </c>
      <c r="D956" s="77">
        <v>6</v>
      </c>
      <c r="E956" s="77"/>
      <c r="F956" s="74">
        <f t="shared" si="111"/>
        <v>1.5</v>
      </c>
      <c r="G956" s="129">
        <f t="shared" si="112"/>
        <v>0.125</v>
      </c>
      <c r="H956" s="73">
        <f t="shared" si="113"/>
        <v>0.25</v>
      </c>
      <c r="I956" s="77"/>
      <c r="J956" s="123"/>
      <c r="K956" s="74">
        <f t="shared" si="114"/>
        <v>0</v>
      </c>
      <c r="L956" s="80">
        <f t="shared" si="115"/>
        <v>1.5</v>
      </c>
    </row>
    <row r="957" spans="1:12" x14ac:dyDescent="0.25">
      <c r="A957" s="75" t="s">
        <v>73</v>
      </c>
      <c r="B957" s="76"/>
      <c r="C957" s="76"/>
      <c r="D957" s="76"/>
      <c r="E957" s="76"/>
      <c r="F957" s="76"/>
      <c r="G957" s="76"/>
      <c r="H957" s="76"/>
      <c r="I957" s="76"/>
      <c r="J957" s="78"/>
      <c r="K957" s="78"/>
      <c r="L957" s="92"/>
    </row>
    <row r="958" spans="1:12" x14ac:dyDescent="0.25">
      <c r="A958" s="72" t="s">
        <v>76</v>
      </c>
      <c r="B958" s="73">
        <v>0.5</v>
      </c>
      <c r="C958" s="73">
        <f>B958*2</f>
        <v>1</v>
      </c>
      <c r="D958" s="77">
        <v>7</v>
      </c>
      <c r="E958" s="77"/>
      <c r="F958" s="74">
        <f>(B958*D958)+(E958*C958)</f>
        <v>3.5</v>
      </c>
      <c r="G958" s="129">
        <f>B958/2</f>
        <v>0.25</v>
      </c>
      <c r="H958" s="73">
        <f>G958*2</f>
        <v>0.5</v>
      </c>
      <c r="I958" s="77"/>
      <c r="J958" s="123"/>
      <c r="K958" s="74">
        <f>(G958*I958)+(J958*H958)</f>
        <v>0</v>
      </c>
      <c r="L958" s="80">
        <f>F958+K958</f>
        <v>3.5</v>
      </c>
    </row>
    <row r="959" spans="1:12" x14ac:dyDescent="0.25">
      <c r="A959" s="72" t="s">
        <v>77</v>
      </c>
      <c r="B959" s="73">
        <v>0.7</v>
      </c>
      <c r="C959" s="73">
        <f>B959*2</f>
        <v>1.4</v>
      </c>
      <c r="D959" s="77">
        <v>7</v>
      </c>
      <c r="E959" s="77"/>
      <c r="F959" s="74">
        <f>(B959*D959)+(E959*C959)</f>
        <v>4.8999999999999995</v>
      </c>
      <c r="G959" s="129">
        <f>B959/2</f>
        <v>0.35</v>
      </c>
      <c r="H959" s="73">
        <f>G959*2</f>
        <v>0.7</v>
      </c>
      <c r="I959" s="77"/>
      <c r="J959" s="123"/>
      <c r="K959" s="74">
        <f>(G959*I959)+(J959*H959)</f>
        <v>0</v>
      </c>
      <c r="L959" s="80">
        <f>F959+K959</f>
        <v>4.8999999999999995</v>
      </c>
    </row>
    <row r="960" spans="1:12" x14ac:dyDescent="0.25">
      <c r="A960" s="72" t="s">
        <v>238</v>
      </c>
      <c r="B960" s="73">
        <v>0.02</v>
      </c>
      <c r="C960" s="73">
        <v>0</v>
      </c>
      <c r="D960" s="77"/>
      <c r="E960" s="77"/>
      <c r="F960" s="74">
        <f>(B960*D960)+(E960*C960)</f>
        <v>0</v>
      </c>
      <c r="G960" s="129">
        <f>B960/2</f>
        <v>0.01</v>
      </c>
      <c r="H960" s="73">
        <f>G960*2</f>
        <v>0.02</v>
      </c>
      <c r="I960" s="77"/>
      <c r="J960" s="123"/>
      <c r="K960" s="74">
        <f>(G960*I960)+(J960*H960)</f>
        <v>0</v>
      </c>
      <c r="L960" s="80">
        <f>F960+K960</f>
        <v>0</v>
      </c>
    </row>
    <row r="961" spans="1:12" x14ac:dyDescent="0.25">
      <c r="A961" s="75" t="s">
        <v>163</v>
      </c>
      <c r="B961" s="76"/>
      <c r="C961" s="76"/>
      <c r="D961" s="76"/>
      <c r="E961" s="76"/>
      <c r="F961" s="76"/>
      <c r="G961" s="76"/>
      <c r="H961" s="76"/>
      <c r="I961" s="76"/>
      <c r="J961" s="78"/>
      <c r="K961" s="78"/>
      <c r="L961" s="92"/>
    </row>
    <row r="962" spans="1:12" x14ac:dyDescent="0.25">
      <c r="A962" s="72" t="s">
        <v>163</v>
      </c>
      <c r="B962" s="73">
        <v>0.5</v>
      </c>
      <c r="C962" s="73">
        <f>B962*2</f>
        <v>1</v>
      </c>
      <c r="D962" s="77"/>
      <c r="E962" s="77"/>
      <c r="F962" s="74">
        <f>(B962*D962)+(E962*C962)</f>
        <v>0</v>
      </c>
      <c r="G962" s="129">
        <f>B962/2</f>
        <v>0.25</v>
      </c>
      <c r="H962" s="73">
        <f>G962*2</f>
        <v>0.5</v>
      </c>
      <c r="I962" s="77"/>
      <c r="J962" s="123"/>
      <c r="K962" s="74">
        <f>(G962*I962)+(J962*H962)</f>
        <v>0</v>
      </c>
      <c r="L962" s="80">
        <f>F962+K962</f>
        <v>0</v>
      </c>
    </row>
    <row r="963" spans="1:12" x14ac:dyDescent="0.25">
      <c r="A963" s="72" t="s">
        <v>115</v>
      </c>
      <c r="B963" s="73">
        <v>2</v>
      </c>
      <c r="C963" s="73">
        <f>B963*2</f>
        <v>4</v>
      </c>
      <c r="D963" s="77"/>
      <c r="E963" s="77"/>
      <c r="F963" s="74">
        <f>(B963*D963)+(E963*C963)</f>
        <v>0</v>
      </c>
      <c r="G963" s="129">
        <f>B963/2</f>
        <v>1</v>
      </c>
      <c r="H963" s="73">
        <f>G963*2</f>
        <v>2</v>
      </c>
      <c r="I963" s="77"/>
      <c r="J963" s="123"/>
      <c r="K963" s="74">
        <f>(G963*I963)+(J963*H963)</f>
        <v>0</v>
      </c>
      <c r="L963" s="80">
        <f>F963+K963</f>
        <v>0</v>
      </c>
    </row>
    <row r="964" spans="1:12" x14ac:dyDescent="0.25">
      <c r="A964" s="72" t="s">
        <v>165</v>
      </c>
      <c r="B964" s="73">
        <v>1</v>
      </c>
      <c r="C964" s="73">
        <f>B964*2</f>
        <v>2</v>
      </c>
      <c r="D964" s="77"/>
      <c r="E964" s="77"/>
      <c r="F964" s="74">
        <f>(B964*D964)+(E964*C964)</f>
        <v>0</v>
      </c>
      <c r="G964" s="129">
        <f>B964/2</f>
        <v>0.5</v>
      </c>
      <c r="H964" s="73">
        <f>G964*2</f>
        <v>1</v>
      </c>
      <c r="I964" s="77"/>
      <c r="J964" s="123"/>
      <c r="K964" s="74">
        <f>(G964*I964)+(J964*H964)</f>
        <v>0</v>
      </c>
      <c r="L964" s="80">
        <f>F964+K964</f>
        <v>0</v>
      </c>
    </row>
    <row r="965" spans="1:12" x14ac:dyDescent="0.25">
      <c r="A965" s="72" t="s">
        <v>172</v>
      </c>
      <c r="B965" s="73">
        <v>1</v>
      </c>
      <c r="C965" s="73">
        <f>B965*2</f>
        <v>2</v>
      </c>
      <c r="D965" s="77"/>
      <c r="E965" s="77"/>
      <c r="F965" s="74">
        <f>(B965*D965)+(E965*C965)</f>
        <v>0</v>
      </c>
      <c r="G965" s="129">
        <f>B965/2</f>
        <v>0.5</v>
      </c>
      <c r="H965" s="73">
        <f>G965*2</f>
        <v>1</v>
      </c>
      <c r="I965" s="77"/>
      <c r="J965" s="123"/>
      <c r="K965" s="74">
        <f>(G965*I965)+(J965*H965)</f>
        <v>0</v>
      </c>
      <c r="L965" s="80">
        <f>F965+K965</f>
        <v>0</v>
      </c>
    </row>
    <row r="966" spans="1:12" x14ac:dyDescent="0.25">
      <c r="A966" s="75" t="s">
        <v>97</v>
      </c>
      <c r="B966" s="76"/>
      <c r="C966" s="76"/>
      <c r="D966" s="76"/>
      <c r="E966" s="76"/>
      <c r="F966" s="76"/>
      <c r="G966" s="76"/>
      <c r="H966" s="76"/>
      <c r="I966" s="76"/>
      <c r="J966" s="78"/>
      <c r="K966" s="78"/>
      <c r="L966" s="92"/>
    </row>
    <row r="967" spans="1:12" x14ac:dyDescent="0.25">
      <c r="A967" s="72" t="s">
        <v>99</v>
      </c>
      <c r="B967" s="73">
        <v>1</v>
      </c>
      <c r="C967" s="73">
        <f>B967*2</f>
        <v>2</v>
      </c>
      <c r="D967" s="77"/>
      <c r="E967" s="77"/>
      <c r="F967" s="74">
        <f>(B967*D967)+(E967*C967)</f>
        <v>0</v>
      </c>
      <c r="G967" s="129">
        <f>B967/2</f>
        <v>0.5</v>
      </c>
      <c r="H967" s="73">
        <f>G967*2</f>
        <v>1</v>
      </c>
      <c r="I967" s="77"/>
      <c r="J967" s="123"/>
      <c r="K967" s="74">
        <f>(G967*I967)+(J967*H967)</f>
        <v>0</v>
      </c>
      <c r="L967" s="80">
        <f>F967+K967</f>
        <v>0</v>
      </c>
    </row>
    <row r="968" spans="1:12" x14ac:dyDescent="0.25">
      <c r="A968" s="72" t="s">
        <v>196</v>
      </c>
      <c r="B968" s="73">
        <v>0.1</v>
      </c>
      <c r="C968" s="73">
        <f>B968*2</f>
        <v>0.2</v>
      </c>
      <c r="D968" s="77">
        <v>1</v>
      </c>
      <c r="E968" s="77"/>
      <c r="F968" s="74">
        <f>(B968*D968)+(E968*C968)</f>
        <v>0.1</v>
      </c>
      <c r="G968" s="129">
        <f>B968/2</f>
        <v>0.05</v>
      </c>
      <c r="H968" s="73">
        <f>G968*2</f>
        <v>0.1</v>
      </c>
      <c r="I968" s="77"/>
      <c r="J968" s="123"/>
      <c r="K968" s="74">
        <f>(G968*I968)+(J968*H968)</f>
        <v>0</v>
      </c>
      <c r="L968" s="80">
        <f>F968+K968</f>
        <v>0.1</v>
      </c>
    </row>
    <row r="969" spans="1:12" x14ac:dyDescent="0.25">
      <c r="A969" s="94" t="s">
        <v>239</v>
      </c>
      <c r="B969" s="73">
        <v>0.25</v>
      </c>
      <c r="C969" s="73">
        <f>B969*2</f>
        <v>0.5</v>
      </c>
      <c r="D969" s="91"/>
      <c r="E969" s="91"/>
      <c r="F969" s="74">
        <f>(B969*D969)+(E969*C969)</f>
        <v>0</v>
      </c>
      <c r="G969" s="129">
        <f>B969/2</f>
        <v>0.125</v>
      </c>
      <c r="H969" s="73">
        <f>G969*2</f>
        <v>0.25</v>
      </c>
      <c r="I969" s="77"/>
      <c r="J969" s="123"/>
      <c r="K969" s="74">
        <f>(G969*I969)+(J969*H969)</f>
        <v>0</v>
      </c>
      <c r="L969" s="80">
        <f>F969+K969</f>
        <v>0</v>
      </c>
    </row>
    <row r="970" spans="1:12" x14ac:dyDescent="0.25">
      <c r="A970" s="94" t="s">
        <v>240</v>
      </c>
      <c r="B970" s="73">
        <v>0.25</v>
      </c>
      <c r="C970" s="73">
        <f>B970*2</f>
        <v>0.5</v>
      </c>
      <c r="D970" s="91"/>
      <c r="E970" s="91"/>
      <c r="F970" s="74">
        <f>(B970*D970)+(E970*C970)</f>
        <v>0</v>
      </c>
      <c r="G970" s="129">
        <f>B970/2</f>
        <v>0.125</v>
      </c>
      <c r="H970" s="73">
        <f>G970*2</f>
        <v>0.25</v>
      </c>
      <c r="I970" s="77"/>
      <c r="J970" s="123"/>
      <c r="K970" s="74">
        <f>(G970*I970)+(J970*H970)</f>
        <v>0</v>
      </c>
      <c r="L970" s="80">
        <f>F970+K970</f>
        <v>0</v>
      </c>
    </row>
    <row r="971" spans="1:12" ht="15.75" thickBot="1" x14ac:dyDescent="0.3">
      <c r="A971" s="94" t="s">
        <v>241</v>
      </c>
      <c r="B971" s="98">
        <v>0.1</v>
      </c>
      <c r="C971" s="73">
        <f>B971*2</f>
        <v>0.2</v>
      </c>
      <c r="D971" s="91"/>
      <c r="E971" s="120"/>
      <c r="F971" s="74">
        <f>(B971*D971)+(E971*C971)</f>
        <v>0</v>
      </c>
      <c r="G971" s="129">
        <f>B971/2</f>
        <v>0.05</v>
      </c>
      <c r="H971" s="73">
        <f>G971*2</f>
        <v>0.1</v>
      </c>
      <c r="I971" s="77"/>
      <c r="J971" s="123"/>
      <c r="K971" s="74">
        <f>(G971*I971)+(J971*H971)</f>
        <v>0</v>
      </c>
      <c r="L971" s="80">
        <f>F971+K971</f>
        <v>0</v>
      </c>
    </row>
    <row r="972" spans="1:12" ht="15.75" thickBot="1" x14ac:dyDescent="0.3">
      <c r="A972" s="78"/>
      <c r="B972" s="101" t="s">
        <v>242</v>
      </c>
      <c r="C972" s="125"/>
      <c r="D972" s="99">
        <f>SUM(D932:D971)+SUM(E932:E971)</f>
        <v>234</v>
      </c>
      <c r="E972" s="121">
        <f>+SUM(E932:E971)</f>
        <v>35</v>
      </c>
      <c r="F972" s="90">
        <f>SUM(F934:F971)</f>
        <v>83.350000000000009</v>
      </c>
      <c r="G972" s="101" t="s">
        <v>243</v>
      </c>
      <c r="H972" s="125"/>
      <c r="I972" s="100">
        <f>SUM(I932:I971)</f>
        <v>0</v>
      </c>
      <c r="J972" s="100">
        <f>SUM(J932:J971)</f>
        <v>0</v>
      </c>
      <c r="K972" s="102">
        <f>SUM(K932:K971)</f>
        <v>0</v>
      </c>
      <c r="L972" s="93">
        <f>SUM(L932:L971)</f>
        <v>84.25</v>
      </c>
    </row>
    <row r="973" spans="1:12" ht="15.75" thickBot="1" x14ac:dyDescent="0.3">
      <c r="A973" s="132"/>
      <c r="B973" s="141" t="s">
        <v>244</v>
      </c>
      <c r="C973" s="143"/>
      <c r="D973" s="142"/>
      <c r="E973" s="142"/>
      <c r="F973" s="142"/>
      <c r="G973" s="142"/>
      <c r="H973" s="128"/>
      <c r="I973" s="96">
        <f>D972+I972</f>
        <v>234</v>
      </c>
      <c r="J973" s="125"/>
      <c r="K973" s="103" t="s">
        <v>245</v>
      </c>
      <c r="L973" s="104">
        <f>L972</f>
        <v>84.25</v>
      </c>
    </row>
    <row r="974" spans="1:12" x14ac:dyDescent="0.25">
      <c r="A974" s="132"/>
      <c r="B974" s="95"/>
      <c r="C974" s="95"/>
      <c r="D974" s="132"/>
      <c r="E974" s="132"/>
      <c r="F974" s="132"/>
      <c r="G974" s="95"/>
      <c r="H974" s="95"/>
      <c r="I974" s="132"/>
      <c r="J974" s="132"/>
      <c r="K974" s="105" t="s">
        <v>246</v>
      </c>
      <c r="L974" s="106">
        <v>1044</v>
      </c>
    </row>
    <row r="975" spans="1:12" x14ac:dyDescent="0.25">
      <c r="A975" s="132"/>
      <c r="B975" s="95"/>
      <c r="C975" s="95"/>
      <c r="D975" s="132"/>
      <c r="E975" s="132"/>
      <c r="F975" s="132"/>
      <c r="G975" s="95"/>
      <c r="H975" s="95"/>
      <c r="I975" s="132"/>
      <c r="J975" s="132"/>
      <c r="K975" s="105" t="s">
        <v>102</v>
      </c>
      <c r="L975" s="107">
        <f>L973/L974</f>
        <v>8.0699233716475097E-2</v>
      </c>
    </row>
    <row r="976" spans="1:12" ht="15.75" thickBot="1" x14ac:dyDescent="0.3">
      <c r="A976" s="132"/>
      <c r="B976" s="95"/>
      <c r="C976" s="95"/>
      <c r="D976" s="132"/>
      <c r="E976" s="132"/>
      <c r="F976" s="132"/>
      <c r="G976" s="95"/>
      <c r="H976" s="95"/>
      <c r="I976" s="132"/>
      <c r="J976" s="132"/>
      <c r="K976" s="108" t="s">
        <v>213</v>
      </c>
      <c r="L976" s="109" t="s">
        <v>327</v>
      </c>
    </row>
    <row r="977" spans="1:12" x14ac:dyDescent="0.25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</row>
    <row r="978" spans="1:12" x14ac:dyDescent="0.25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</row>
    <row r="979" spans="1:12" x14ac:dyDescent="0.25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</row>
    <row r="980" spans="1:12" ht="15.75" thickBot="1" x14ac:dyDescent="0.3">
      <c r="A980" s="140" t="s">
        <v>332</v>
      </c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</row>
    <row r="981" spans="1:12" ht="105" x14ac:dyDescent="0.25">
      <c r="A981" s="81" t="s">
        <v>50</v>
      </c>
      <c r="B981" s="82" t="s">
        <v>317</v>
      </c>
      <c r="C981" s="82" t="s">
        <v>326</v>
      </c>
      <c r="D981" s="83" t="s">
        <v>216</v>
      </c>
      <c r="E981" s="83" t="s">
        <v>319</v>
      </c>
      <c r="F981" s="84" t="s">
        <v>217</v>
      </c>
      <c r="G981" s="87" t="s">
        <v>218</v>
      </c>
      <c r="H981" s="82" t="s">
        <v>321</v>
      </c>
      <c r="I981" s="83" t="s">
        <v>219</v>
      </c>
      <c r="J981" s="122" t="s">
        <v>320</v>
      </c>
      <c r="K981" s="85" t="s">
        <v>220</v>
      </c>
      <c r="L981" s="86" t="s">
        <v>221</v>
      </c>
    </row>
    <row r="982" spans="1:12" x14ac:dyDescent="0.25">
      <c r="A982" s="75" t="s">
        <v>131</v>
      </c>
      <c r="B982" s="76"/>
      <c r="C982" s="76"/>
      <c r="D982" s="76"/>
      <c r="E982" s="76"/>
      <c r="F982" s="76"/>
      <c r="G982" s="76"/>
      <c r="H982" s="76"/>
      <c r="I982" s="76"/>
      <c r="J982" s="78"/>
      <c r="K982" s="78"/>
      <c r="L982" s="92"/>
    </row>
    <row r="983" spans="1:12" x14ac:dyDescent="0.25">
      <c r="A983" s="72" t="s">
        <v>222</v>
      </c>
      <c r="B983" s="73">
        <v>0.15</v>
      </c>
      <c r="C983" s="73">
        <f>B983*2</f>
        <v>0.3</v>
      </c>
      <c r="D983" s="77"/>
      <c r="E983" s="77"/>
      <c r="F983" s="74">
        <f>(B983*D983)+(E983*C983)</f>
        <v>0</v>
      </c>
      <c r="G983" s="129">
        <f>B983/2</f>
        <v>7.4999999999999997E-2</v>
      </c>
      <c r="H983" s="73">
        <f>G983*2</f>
        <v>0.15</v>
      </c>
      <c r="I983" s="77"/>
      <c r="J983" s="123"/>
      <c r="K983" s="74">
        <f>(G983*I983)+(J983*H983)</f>
        <v>0</v>
      </c>
      <c r="L983" s="80">
        <f>F983+K983</f>
        <v>0</v>
      </c>
    </row>
    <row r="984" spans="1:12" x14ac:dyDescent="0.25">
      <c r="A984" s="75" t="s">
        <v>144</v>
      </c>
      <c r="B984" s="76"/>
      <c r="C984" s="76"/>
      <c r="D984" s="76"/>
      <c r="E984" s="76"/>
      <c r="F984" s="76"/>
      <c r="G984" s="76"/>
      <c r="H984" s="76"/>
      <c r="I984" s="76"/>
      <c r="J984" s="78"/>
      <c r="K984" s="78"/>
      <c r="L984" s="92"/>
    </row>
    <row r="985" spans="1:12" x14ac:dyDescent="0.25">
      <c r="A985" s="72" t="s">
        <v>145</v>
      </c>
      <c r="B985" s="73">
        <v>0.2</v>
      </c>
      <c r="C985" s="73">
        <f>B985*2</f>
        <v>0.4</v>
      </c>
      <c r="D985" s="77"/>
      <c r="E985" s="77"/>
      <c r="F985" s="74">
        <f>(B985*D985)+(E985*C985)</f>
        <v>0</v>
      </c>
      <c r="G985" s="129">
        <f>B985/2</f>
        <v>0.1</v>
      </c>
      <c r="H985" s="73">
        <f>G985*2</f>
        <v>0.2</v>
      </c>
      <c r="I985" s="77"/>
      <c r="J985" s="123"/>
      <c r="K985" s="74">
        <f>(G985*I985)+(J985*H985)</f>
        <v>0</v>
      </c>
      <c r="L985" s="80">
        <f>F985+K985</f>
        <v>0</v>
      </c>
    </row>
    <row r="986" spans="1:12" x14ac:dyDescent="0.25">
      <c r="A986" s="72" t="s">
        <v>192</v>
      </c>
      <c r="B986" s="73">
        <v>0.3</v>
      </c>
      <c r="C986" s="73">
        <f>B986*2</f>
        <v>0.6</v>
      </c>
      <c r="D986" s="77"/>
      <c r="E986" s="77"/>
      <c r="F986" s="74">
        <f>(B986*D986)+(E986*C986)</f>
        <v>0</v>
      </c>
      <c r="G986" s="129">
        <f>B986/2</f>
        <v>0.15</v>
      </c>
      <c r="H986" s="73">
        <f>G986*2</f>
        <v>0.3</v>
      </c>
      <c r="I986" s="77"/>
      <c r="J986" s="123"/>
      <c r="K986" s="74">
        <f>(G986*I986)+(J986*H986)</f>
        <v>0</v>
      </c>
      <c r="L986" s="80">
        <f>F986+K986</f>
        <v>0</v>
      </c>
    </row>
    <row r="987" spans="1:12" x14ac:dyDescent="0.25">
      <c r="A987" s="72" t="s">
        <v>223</v>
      </c>
      <c r="B987" s="73">
        <v>0.2</v>
      </c>
      <c r="C987" s="73">
        <f>B987*2</f>
        <v>0.4</v>
      </c>
      <c r="D987" s="77"/>
      <c r="E987" s="77"/>
      <c r="F987" s="74">
        <f>(B987*D987)+(E987*C987)</f>
        <v>0</v>
      </c>
      <c r="G987" s="129">
        <f>B987/2</f>
        <v>0.1</v>
      </c>
      <c r="H987" s="73">
        <f>G987*2</f>
        <v>0.2</v>
      </c>
      <c r="I987" s="77"/>
      <c r="J987" s="123"/>
      <c r="K987" s="74">
        <f>(G987*I987)+(J987*H987)</f>
        <v>0</v>
      </c>
      <c r="L987" s="80">
        <f>F987+K987</f>
        <v>0</v>
      </c>
    </row>
    <row r="988" spans="1:12" x14ac:dyDescent="0.25">
      <c r="A988" s="75" t="s">
        <v>224</v>
      </c>
      <c r="B988" s="76"/>
      <c r="C988" s="76"/>
      <c r="D988" s="76"/>
      <c r="E988" s="76"/>
      <c r="F988" s="76"/>
      <c r="G988" s="76"/>
      <c r="H988" s="76"/>
      <c r="I988" s="76"/>
      <c r="J988" s="78"/>
      <c r="K988" s="78"/>
      <c r="L988" s="92"/>
    </row>
    <row r="989" spans="1:12" x14ac:dyDescent="0.25">
      <c r="A989" s="72" t="s">
        <v>225</v>
      </c>
      <c r="B989" s="73">
        <v>0.15</v>
      </c>
      <c r="C989" s="73">
        <f t="shared" ref="C989:C995" si="116">B989*2</f>
        <v>0.3</v>
      </c>
      <c r="D989" s="77">
        <v>3</v>
      </c>
      <c r="E989" s="77"/>
      <c r="F989" s="74">
        <f>(B989*D989)+(E989*C989)</f>
        <v>0.44999999999999996</v>
      </c>
      <c r="G989" s="129">
        <f t="shared" ref="G989:G995" si="117">B989/2</f>
        <v>7.4999999999999997E-2</v>
      </c>
      <c r="H989" s="73">
        <f t="shared" ref="H989:H995" si="118">G989*2</f>
        <v>0.15</v>
      </c>
      <c r="I989" s="77"/>
      <c r="J989" s="123"/>
      <c r="K989" s="74">
        <f t="shared" ref="K989:K995" si="119">(G989*I989)+(J989*H989)</f>
        <v>0</v>
      </c>
      <c r="L989" s="80">
        <f t="shared" ref="L989:L995" si="120">F989+K989</f>
        <v>0.44999999999999996</v>
      </c>
    </row>
    <row r="990" spans="1:12" x14ac:dyDescent="0.25">
      <c r="A990" s="72" t="s">
        <v>193</v>
      </c>
      <c r="B990" s="73">
        <v>0.2</v>
      </c>
      <c r="C990" s="73">
        <f t="shared" si="116"/>
        <v>0.4</v>
      </c>
      <c r="D990" s="77"/>
      <c r="E990" s="77"/>
      <c r="F990" s="74">
        <f t="shared" ref="F990:F995" si="121">(B990*D990)+(E990*C990)</f>
        <v>0</v>
      </c>
      <c r="G990" s="129">
        <f t="shared" si="117"/>
        <v>0.1</v>
      </c>
      <c r="H990" s="73">
        <f t="shared" si="118"/>
        <v>0.2</v>
      </c>
      <c r="I990" s="77"/>
      <c r="J990" s="123"/>
      <c r="K990" s="74">
        <f t="shared" si="119"/>
        <v>0</v>
      </c>
      <c r="L990" s="80">
        <f t="shared" si="120"/>
        <v>0</v>
      </c>
    </row>
    <row r="991" spans="1:12" x14ac:dyDescent="0.25">
      <c r="A991" s="72" t="s">
        <v>322</v>
      </c>
      <c r="B991" s="73">
        <v>0.35</v>
      </c>
      <c r="C991" s="73">
        <f t="shared" si="116"/>
        <v>0.7</v>
      </c>
      <c r="D991" s="77">
        <v>10</v>
      </c>
      <c r="E991" s="77"/>
      <c r="F991" s="74">
        <f t="shared" si="121"/>
        <v>3.5</v>
      </c>
      <c r="G991" s="129">
        <f t="shared" si="117"/>
        <v>0.17499999999999999</v>
      </c>
      <c r="H991" s="73">
        <f t="shared" si="118"/>
        <v>0.35</v>
      </c>
      <c r="I991" s="77"/>
      <c r="J991" s="123"/>
      <c r="K991" s="74">
        <f t="shared" si="119"/>
        <v>0</v>
      </c>
      <c r="L991" s="80">
        <f t="shared" si="120"/>
        <v>3.5</v>
      </c>
    </row>
    <row r="992" spans="1:12" x14ac:dyDescent="0.25">
      <c r="A992" s="72" t="s">
        <v>66</v>
      </c>
      <c r="B992" s="73">
        <v>0.5</v>
      </c>
      <c r="C992" s="73">
        <f t="shared" si="116"/>
        <v>1</v>
      </c>
      <c r="D992" s="77">
        <v>3</v>
      </c>
      <c r="E992" s="77"/>
      <c r="F992" s="74">
        <f t="shared" si="121"/>
        <v>1.5</v>
      </c>
      <c r="G992" s="129">
        <f t="shared" si="117"/>
        <v>0.25</v>
      </c>
      <c r="H992" s="73">
        <f t="shared" si="118"/>
        <v>0.5</v>
      </c>
      <c r="I992" s="77"/>
      <c r="J992" s="123"/>
      <c r="K992" s="74">
        <f t="shared" si="119"/>
        <v>0</v>
      </c>
      <c r="L992" s="80">
        <f t="shared" si="120"/>
        <v>1.5</v>
      </c>
    </row>
    <row r="993" spans="1:12" x14ac:dyDescent="0.25">
      <c r="A993" s="72" t="s">
        <v>315</v>
      </c>
      <c r="B993" s="73">
        <v>0.5</v>
      </c>
      <c r="C993" s="73">
        <f t="shared" si="116"/>
        <v>1</v>
      </c>
      <c r="D993" s="77"/>
      <c r="E993" s="77"/>
      <c r="F993" s="74">
        <f t="shared" si="121"/>
        <v>0</v>
      </c>
      <c r="G993" s="129">
        <f t="shared" si="117"/>
        <v>0.25</v>
      </c>
      <c r="H993" s="73">
        <f t="shared" si="118"/>
        <v>0.5</v>
      </c>
      <c r="I993" s="77"/>
      <c r="J993" s="123"/>
      <c r="K993" s="74">
        <f t="shared" si="119"/>
        <v>0</v>
      </c>
      <c r="L993" s="80">
        <f t="shared" si="120"/>
        <v>0</v>
      </c>
    </row>
    <row r="994" spans="1:12" x14ac:dyDescent="0.25">
      <c r="A994" s="72" t="s">
        <v>230</v>
      </c>
      <c r="B994" s="73">
        <v>1</v>
      </c>
      <c r="C994" s="73">
        <f t="shared" si="116"/>
        <v>2</v>
      </c>
      <c r="D994" s="77"/>
      <c r="E994" s="77"/>
      <c r="F994" s="74">
        <f t="shared" si="121"/>
        <v>0</v>
      </c>
      <c r="G994" s="129">
        <f t="shared" si="117"/>
        <v>0.5</v>
      </c>
      <c r="H994" s="73">
        <f t="shared" si="118"/>
        <v>1</v>
      </c>
      <c r="I994" s="77"/>
      <c r="J994" s="123"/>
      <c r="K994" s="74">
        <f t="shared" si="119"/>
        <v>0</v>
      </c>
      <c r="L994" s="80">
        <f t="shared" si="120"/>
        <v>0</v>
      </c>
    </row>
    <row r="995" spans="1:12" x14ac:dyDescent="0.25">
      <c r="A995" s="72" t="s">
        <v>173</v>
      </c>
      <c r="B995" s="73">
        <v>0.2</v>
      </c>
      <c r="C995" s="73">
        <f t="shared" si="116"/>
        <v>0.4</v>
      </c>
      <c r="D995" s="77"/>
      <c r="E995" s="77"/>
      <c r="F995" s="74">
        <f t="shared" si="121"/>
        <v>0</v>
      </c>
      <c r="G995" s="129">
        <f t="shared" si="117"/>
        <v>0.1</v>
      </c>
      <c r="H995" s="73">
        <f t="shared" si="118"/>
        <v>0.2</v>
      </c>
      <c r="I995" s="77"/>
      <c r="J995" s="123"/>
      <c r="K995" s="74">
        <f t="shared" si="119"/>
        <v>0</v>
      </c>
      <c r="L995" s="80">
        <f t="shared" si="120"/>
        <v>0</v>
      </c>
    </row>
    <row r="996" spans="1:12" x14ac:dyDescent="0.25">
      <c r="A996" s="75" t="s">
        <v>89</v>
      </c>
      <c r="B996" s="76"/>
      <c r="C996" s="76"/>
      <c r="D996" s="76"/>
      <c r="E996" s="76"/>
      <c r="F996" s="76"/>
      <c r="G996" s="76"/>
      <c r="H996" s="76"/>
      <c r="I996" s="76"/>
      <c r="J996" s="78"/>
      <c r="K996" s="78"/>
      <c r="L996" s="92"/>
    </row>
    <row r="997" spans="1:12" x14ac:dyDescent="0.25">
      <c r="A997" s="72" t="s">
        <v>231</v>
      </c>
      <c r="B997" s="73">
        <v>0.25</v>
      </c>
      <c r="C997" s="73">
        <f>B997*2</f>
        <v>0.5</v>
      </c>
      <c r="D997" s="77"/>
      <c r="E997" s="77"/>
      <c r="F997" s="74">
        <f>(B997*D997)+(E997*C997)</f>
        <v>0</v>
      </c>
      <c r="G997" s="129">
        <f>B997/2</f>
        <v>0.125</v>
      </c>
      <c r="H997" s="73">
        <f>G997*2</f>
        <v>0.25</v>
      </c>
      <c r="I997" s="77"/>
      <c r="J997" s="123"/>
      <c r="K997" s="74">
        <f>(G997*I997)+(J997*H997)</f>
        <v>0</v>
      </c>
      <c r="L997" s="80">
        <f>F997+K997</f>
        <v>0</v>
      </c>
    </row>
    <row r="998" spans="1:12" x14ac:dyDescent="0.25">
      <c r="A998" s="72" t="s">
        <v>232</v>
      </c>
      <c r="B998" s="73">
        <v>0.5</v>
      </c>
      <c r="C998" s="73">
        <f>B998*2</f>
        <v>1</v>
      </c>
      <c r="D998" s="77"/>
      <c r="E998" s="77"/>
      <c r="F998" s="74">
        <f>(B998*D998)+(E998*C998)</f>
        <v>0</v>
      </c>
      <c r="G998" s="129">
        <f>B998/2</f>
        <v>0.25</v>
      </c>
      <c r="H998" s="73">
        <f>G998*2</f>
        <v>0.5</v>
      </c>
      <c r="I998" s="77"/>
      <c r="J998" s="123"/>
      <c r="K998" s="74">
        <f>(G998*I998)+(J998*H998)</f>
        <v>0</v>
      </c>
      <c r="L998" s="80">
        <f>F998+K998</f>
        <v>0</v>
      </c>
    </row>
    <row r="999" spans="1:12" x14ac:dyDescent="0.25">
      <c r="A999" s="75" t="s">
        <v>158</v>
      </c>
      <c r="B999" s="76"/>
      <c r="C999" s="76"/>
      <c r="D999" s="76"/>
      <c r="E999" s="76"/>
      <c r="F999" s="76"/>
      <c r="G999" s="76"/>
      <c r="H999" s="76"/>
      <c r="I999" s="76"/>
      <c r="J999" s="78"/>
      <c r="K999" s="78"/>
      <c r="L999" s="92"/>
    </row>
    <row r="1000" spans="1:12" x14ac:dyDescent="0.25">
      <c r="A1000" s="72" t="s">
        <v>208</v>
      </c>
      <c r="B1000" s="73">
        <v>0.3</v>
      </c>
      <c r="C1000" s="73">
        <f t="shared" ref="C1000:C1007" si="122">B1000*2</f>
        <v>0.6</v>
      </c>
      <c r="D1000" s="77"/>
      <c r="E1000" s="77"/>
      <c r="F1000" s="74">
        <f t="shared" ref="F1000:F1007" si="123">(B1000*D1000)+(E1000*C1000)</f>
        <v>0</v>
      </c>
      <c r="G1000" s="129">
        <f t="shared" ref="G1000:G1007" si="124">B1000/2</f>
        <v>0.15</v>
      </c>
      <c r="H1000" s="73">
        <f t="shared" ref="H1000:H1007" si="125">G1000*2</f>
        <v>0.3</v>
      </c>
      <c r="I1000" s="77"/>
      <c r="J1000" s="123"/>
      <c r="K1000" s="74">
        <f t="shared" ref="K1000:K1007" si="126">(G1000*I1000)+(J1000*H1000)</f>
        <v>0</v>
      </c>
      <c r="L1000" s="80">
        <f t="shared" ref="L1000:L1007" si="127">F1000+K1000</f>
        <v>0</v>
      </c>
    </row>
    <row r="1001" spans="1:12" x14ac:dyDescent="0.25">
      <c r="A1001" s="72" t="s">
        <v>180</v>
      </c>
      <c r="B1001" s="73">
        <v>0.4</v>
      </c>
      <c r="C1001" s="73">
        <f t="shared" si="122"/>
        <v>0.8</v>
      </c>
      <c r="D1001" s="77">
        <v>2</v>
      </c>
      <c r="E1001" s="77"/>
      <c r="F1001" s="74">
        <f t="shared" si="123"/>
        <v>0.8</v>
      </c>
      <c r="G1001" s="129">
        <f t="shared" si="124"/>
        <v>0.2</v>
      </c>
      <c r="H1001" s="73">
        <f t="shared" si="125"/>
        <v>0.4</v>
      </c>
      <c r="I1001" s="77"/>
      <c r="J1001" s="123"/>
      <c r="K1001" s="74">
        <f t="shared" si="126"/>
        <v>0</v>
      </c>
      <c r="L1001" s="80">
        <f t="shared" si="127"/>
        <v>0.8</v>
      </c>
    </row>
    <row r="1002" spans="1:12" x14ac:dyDescent="0.25">
      <c r="A1002" s="72" t="s">
        <v>233</v>
      </c>
      <c r="B1002" s="73">
        <v>0.3</v>
      </c>
      <c r="C1002" s="73">
        <f t="shared" si="122"/>
        <v>0.6</v>
      </c>
      <c r="D1002" s="77"/>
      <c r="E1002" s="77"/>
      <c r="F1002" s="74">
        <f t="shared" si="123"/>
        <v>0</v>
      </c>
      <c r="G1002" s="129">
        <f t="shared" si="124"/>
        <v>0.15</v>
      </c>
      <c r="H1002" s="73">
        <f t="shared" si="125"/>
        <v>0.3</v>
      </c>
      <c r="I1002" s="77"/>
      <c r="J1002" s="123"/>
      <c r="K1002" s="74">
        <f t="shared" si="126"/>
        <v>0</v>
      </c>
      <c r="L1002" s="80">
        <f t="shared" si="127"/>
        <v>0</v>
      </c>
    </row>
    <row r="1003" spans="1:12" x14ac:dyDescent="0.25">
      <c r="A1003" s="72" t="s">
        <v>234</v>
      </c>
      <c r="B1003" s="73">
        <v>0.4</v>
      </c>
      <c r="C1003" s="73">
        <f t="shared" si="122"/>
        <v>0.8</v>
      </c>
      <c r="D1003" s="77"/>
      <c r="E1003" s="77"/>
      <c r="F1003" s="74">
        <f t="shared" si="123"/>
        <v>0</v>
      </c>
      <c r="G1003" s="129">
        <f t="shared" si="124"/>
        <v>0.2</v>
      </c>
      <c r="H1003" s="73">
        <f t="shared" si="125"/>
        <v>0.4</v>
      </c>
      <c r="I1003" s="77"/>
      <c r="J1003" s="123"/>
      <c r="K1003" s="74">
        <f t="shared" si="126"/>
        <v>0</v>
      </c>
      <c r="L1003" s="80">
        <f t="shared" si="127"/>
        <v>0</v>
      </c>
    </row>
    <row r="1004" spans="1:12" x14ac:dyDescent="0.25">
      <c r="A1004" s="72" t="s">
        <v>235</v>
      </c>
      <c r="B1004" s="73">
        <v>0.6</v>
      </c>
      <c r="C1004" s="73">
        <f t="shared" si="122"/>
        <v>1.2</v>
      </c>
      <c r="D1004" s="77"/>
      <c r="E1004" s="77"/>
      <c r="F1004" s="74">
        <f t="shared" si="123"/>
        <v>0</v>
      </c>
      <c r="G1004" s="129">
        <f t="shared" si="124"/>
        <v>0.3</v>
      </c>
      <c r="H1004" s="73">
        <f t="shared" si="125"/>
        <v>0.6</v>
      </c>
      <c r="I1004" s="77"/>
      <c r="J1004" s="123"/>
      <c r="K1004" s="74">
        <f t="shared" si="126"/>
        <v>0</v>
      </c>
      <c r="L1004" s="80">
        <f t="shared" si="127"/>
        <v>0</v>
      </c>
    </row>
    <row r="1005" spans="1:12" x14ac:dyDescent="0.25">
      <c r="A1005" s="72" t="s">
        <v>236</v>
      </c>
      <c r="B1005" s="73">
        <v>0.25</v>
      </c>
      <c r="C1005" s="73">
        <f t="shared" si="122"/>
        <v>0.5</v>
      </c>
      <c r="D1005" s="77"/>
      <c r="E1005" s="77"/>
      <c r="F1005" s="74">
        <f t="shared" si="123"/>
        <v>0</v>
      </c>
      <c r="G1005" s="129">
        <f t="shared" si="124"/>
        <v>0.125</v>
      </c>
      <c r="H1005" s="73">
        <f t="shared" si="125"/>
        <v>0.25</v>
      </c>
      <c r="I1005" s="77"/>
      <c r="J1005" s="123"/>
      <c r="K1005" s="74">
        <f t="shared" si="126"/>
        <v>0</v>
      </c>
      <c r="L1005" s="80">
        <f t="shared" si="127"/>
        <v>0</v>
      </c>
    </row>
    <row r="1006" spans="1:12" x14ac:dyDescent="0.25">
      <c r="A1006" s="72" t="s">
        <v>325</v>
      </c>
      <c r="B1006" s="73">
        <v>0.2</v>
      </c>
      <c r="C1006" s="73">
        <f t="shared" si="122"/>
        <v>0.4</v>
      </c>
      <c r="D1006" s="77"/>
      <c r="E1006" s="77"/>
      <c r="F1006" s="74">
        <f t="shared" si="123"/>
        <v>0</v>
      </c>
      <c r="G1006" s="129">
        <f t="shared" si="124"/>
        <v>0.1</v>
      </c>
      <c r="H1006" s="73">
        <f t="shared" si="125"/>
        <v>0.2</v>
      </c>
      <c r="I1006" s="77"/>
      <c r="J1006" s="123"/>
      <c r="K1006" s="74">
        <f t="shared" si="126"/>
        <v>0</v>
      </c>
      <c r="L1006" s="80">
        <f t="shared" si="127"/>
        <v>0</v>
      </c>
    </row>
    <row r="1007" spans="1:12" x14ac:dyDescent="0.25">
      <c r="A1007" s="72" t="s">
        <v>95</v>
      </c>
      <c r="B1007" s="73">
        <v>0.25</v>
      </c>
      <c r="C1007" s="73">
        <f t="shared" si="122"/>
        <v>0.5</v>
      </c>
      <c r="D1007" s="77"/>
      <c r="E1007" s="77"/>
      <c r="F1007" s="74">
        <f t="shared" si="123"/>
        <v>0</v>
      </c>
      <c r="G1007" s="129">
        <f t="shared" si="124"/>
        <v>0.125</v>
      </c>
      <c r="H1007" s="73">
        <f t="shared" si="125"/>
        <v>0.25</v>
      </c>
      <c r="I1007" s="77"/>
      <c r="J1007" s="123"/>
      <c r="K1007" s="74">
        <f t="shared" si="126"/>
        <v>0</v>
      </c>
      <c r="L1007" s="80">
        <f t="shared" si="127"/>
        <v>0</v>
      </c>
    </row>
    <row r="1008" spans="1:12" x14ac:dyDescent="0.25">
      <c r="A1008" s="75" t="s">
        <v>73</v>
      </c>
      <c r="B1008" s="76"/>
      <c r="C1008" s="76"/>
      <c r="D1008" s="76"/>
      <c r="E1008" s="76"/>
      <c r="F1008" s="76"/>
      <c r="G1008" s="76"/>
      <c r="H1008" s="76"/>
      <c r="I1008" s="76"/>
      <c r="J1008" s="78"/>
      <c r="K1008" s="78"/>
      <c r="L1008" s="92"/>
    </row>
    <row r="1009" spans="1:12" x14ac:dyDescent="0.25">
      <c r="A1009" s="72" t="s">
        <v>76</v>
      </c>
      <c r="B1009" s="73">
        <v>0.5</v>
      </c>
      <c r="C1009" s="73">
        <f>B1009*2</f>
        <v>1</v>
      </c>
      <c r="D1009" s="77"/>
      <c r="E1009" s="77"/>
      <c r="F1009" s="74">
        <f>(B1009*D1009)+(E1009*C1009)</f>
        <v>0</v>
      </c>
      <c r="G1009" s="129">
        <f>B1009/2</f>
        <v>0.25</v>
      </c>
      <c r="H1009" s="73">
        <f>G1009*2</f>
        <v>0.5</v>
      </c>
      <c r="I1009" s="77">
        <v>8</v>
      </c>
      <c r="J1009" s="123"/>
      <c r="K1009" s="74">
        <f>(G1009*I1009)+(J1009*H1009)</f>
        <v>2</v>
      </c>
      <c r="L1009" s="80">
        <f>F1009+K1009</f>
        <v>2</v>
      </c>
    </row>
    <row r="1010" spans="1:12" x14ac:dyDescent="0.25">
      <c r="A1010" s="72" t="s">
        <v>77</v>
      </c>
      <c r="B1010" s="73">
        <v>0.7</v>
      </c>
      <c r="C1010" s="73">
        <f>B1010*2</f>
        <v>1.4</v>
      </c>
      <c r="D1010" s="77"/>
      <c r="E1010" s="77"/>
      <c r="F1010" s="74">
        <f>(B1010*D1010)+(E1010*C1010)</f>
        <v>0</v>
      </c>
      <c r="G1010" s="129">
        <f>B1010/2</f>
        <v>0.35</v>
      </c>
      <c r="H1010" s="73">
        <f>G1010*2</f>
        <v>0.7</v>
      </c>
      <c r="I1010" s="77"/>
      <c r="J1010" s="123"/>
      <c r="K1010" s="74">
        <f>(G1010*I1010)+(J1010*H1010)</f>
        <v>0</v>
      </c>
      <c r="L1010" s="80">
        <f>F1010+K1010</f>
        <v>0</v>
      </c>
    </row>
    <row r="1011" spans="1:12" x14ac:dyDescent="0.25">
      <c r="A1011" s="72" t="s">
        <v>238</v>
      </c>
      <c r="B1011" s="73">
        <v>0.02</v>
      </c>
      <c r="C1011" s="73">
        <v>0</v>
      </c>
      <c r="D1011" s="77"/>
      <c r="E1011" s="77"/>
      <c r="F1011" s="74">
        <f>(B1011*D1011)+(E1011*C1011)</f>
        <v>0</v>
      </c>
      <c r="G1011" s="129">
        <f>B1011/2</f>
        <v>0.01</v>
      </c>
      <c r="H1011" s="73">
        <f>G1011*2</f>
        <v>0.02</v>
      </c>
      <c r="I1011" s="77"/>
      <c r="J1011" s="123"/>
      <c r="K1011" s="74">
        <f>(G1011*I1011)+(J1011*H1011)</f>
        <v>0</v>
      </c>
      <c r="L1011" s="80">
        <f>F1011+K1011</f>
        <v>0</v>
      </c>
    </row>
    <row r="1012" spans="1:12" x14ac:dyDescent="0.25">
      <c r="A1012" s="75" t="s">
        <v>163</v>
      </c>
      <c r="B1012" s="76"/>
      <c r="C1012" s="76"/>
      <c r="D1012" s="76"/>
      <c r="E1012" s="76"/>
      <c r="F1012" s="76"/>
      <c r="G1012" s="76"/>
      <c r="H1012" s="76"/>
      <c r="I1012" s="76"/>
      <c r="J1012" s="78"/>
      <c r="K1012" s="78"/>
      <c r="L1012" s="92"/>
    </row>
    <row r="1013" spans="1:12" x14ac:dyDescent="0.25">
      <c r="A1013" s="72" t="s">
        <v>163</v>
      </c>
      <c r="B1013" s="73">
        <v>0.5</v>
      </c>
      <c r="C1013" s="73">
        <f>B1013*2</f>
        <v>1</v>
      </c>
      <c r="D1013" s="77"/>
      <c r="E1013" s="77"/>
      <c r="F1013" s="74">
        <f>(B1013*D1013)+(E1013*C1013)</f>
        <v>0</v>
      </c>
      <c r="G1013" s="129">
        <f>B1013/2</f>
        <v>0.25</v>
      </c>
      <c r="H1013" s="73">
        <f>G1013*2</f>
        <v>0.5</v>
      </c>
      <c r="I1013" s="77"/>
      <c r="J1013" s="123"/>
      <c r="K1013" s="74">
        <f>(G1013*I1013)+(J1013*H1013)</f>
        <v>0</v>
      </c>
      <c r="L1013" s="80">
        <f>F1013+K1013</f>
        <v>0</v>
      </c>
    </row>
    <row r="1014" spans="1:12" x14ac:dyDescent="0.25">
      <c r="A1014" s="72" t="s">
        <v>115</v>
      </c>
      <c r="B1014" s="73">
        <v>2</v>
      </c>
      <c r="C1014" s="73">
        <f>B1014*2</f>
        <v>4</v>
      </c>
      <c r="D1014" s="77"/>
      <c r="E1014" s="77"/>
      <c r="F1014" s="74">
        <f>(B1014*D1014)+(E1014*C1014)</f>
        <v>0</v>
      </c>
      <c r="G1014" s="129">
        <f>B1014/2</f>
        <v>1</v>
      </c>
      <c r="H1014" s="73">
        <f>G1014*2</f>
        <v>2</v>
      </c>
      <c r="I1014" s="77"/>
      <c r="J1014" s="123"/>
      <c r="K1014" s="74">
        <f>(G1014*I1014)+(J1014*H1014)</f>
        <v>0</v>
      </c>
      <c r="L1014" s="80">
        <f>F1014+K1014</f>
        <v>0</v>
      </c>
    </row>
    <row r="1015" spans="1:12" x14ac:dyDescent="0.25">
      <c r="A1015" s="72" t="s">
        <v>165</v>
      </c>
      <c r="B1015" s="73">
        <v>1</v>
      </c>
      <c r="C1015" s="73">
        <f>B1015*2</f>
        <v>2</v>
      </c>
      <c r="D1015" s="77"/>
      <c r="E1015" s="77"/>
      <c r="F1015" s="74">
        <f>(B1015*D1015)+(E1015*C1015)</f>
        <v>0</v>
      </c>
      <c r="G1015" s="129">
        <f>B1015/2</f>
        <v>0.5</v>
      </c>
      <c r="H1015" s="73">
        <f>G1015*2</f>
        <v>1</v>
      </c>
      <c r="I1015" s="77"/>
      <c r="J1015" s="123"/>
      <c r="K1015" s="74">
        <f>(G1015*I1015)+(J1015*H1015)</f>
        <v>0</v>
      </c>
      <c r="L1015" s="80">
        <f>F1015+K1015</f>
        <v>0</v>
      </c>
    </row>
    <row r="1016" spans="1:12" x14ac:dyDescent="0.25">
      <c r="A1016" s="72" t="s">
        <v>172</v>
      </c>
      <c r="B1016" s="73">
        <v>1</v>
      </c>
      <c r="C1016" s="73">
        <f>B1016*2</f>
        <v>2</v>
      </c>
      <c r="D1016" s="77"/>
      <c r="E1016" s="77"/>
      <c r="F1016" s="74">
        <f>(B1016*D1016)+(E1016*C1016)</f>
        <v>0</v>
      </c>
      <c r="G1016" s="129">
        <f>B1016/2</f>
        <v>0.5</v>
      </c>
      <c r="H1016" s="73">
        <f>G1016*2</f>
        <v>1</v>
      </c>
      <c r="I1016" s="77"/>
      <c r="J1016" s="123"/>
      <c r="K1016" s="74">
        <f>(G1016*I1016)+(J1016*H1016)</f>
        <v>0</v>
      </c>
      <c r="L1016" s="80">
        <f>F1016+K1016</f>
        <v>0</v>
      </c>
    </row>
    <row r="1017" spans="1:12" x14ac:dyDescent="0.25">
      <c r="A1017" s="75" t="s">
        <v>97</v>
      </c>
      <c r="B1017" s="76"/>
      <c r="C1017" s="76"/>
      <c r="D1017" s="76"/>
      <c r="E1017" s="76"/>
      <c r="F1017" s="76"/>
      <c r="G1017" s="76"/>
      <c r="H1017" s="76"/>
      <c r="I1017" s="76"/>
      <c r="J1017" s="78"/>
      <c r="K1017" s="78"/>
      <c r="L1017" s="92"/>
    </row>
    <row r="1018" spans="1:12" x14ac:dyDescent="0.25">
      <c r="A1018" s="72" t="s">
        <v>99</v>
      </c>
      <c r="B1018" s="73">
        <v>1</v>
      </c>
      <c r="C1018" s="73">
        <f>B1018*2</f>
        <v>2</v>
      </c>
      <c r="D1018" s="77"/>
      <c r="E1018" s="77"/>
      <c r="F1018" s="74">
        <f>(B1018*D1018)+(E1018*C1018)</f>
        <v>0</v>
      </c>
      <c r="G1018" s="129">
        <f>B1018/2</f>
        <v>0.5</v>
      </c>
      <c r="H1018" s="73">
        <f>G1018*2</f>
        <v>1</v>
      </c>
      <c r="I1018" s="77"/>
      <c r="J1018" s="123"/>
      <c r="K1018" s="74">
        <f>(G1018*I1018)+(J1018*H1018)</f>
        <v>0</v>
      </c>
      <c r="L1018" s="80">
        <f>F1018+K1018</f>
        <v>0</v>
      </c>
    </row>
    <row r="1019" spans="1:12" x14ac:dyDescent="0.25">
      <c r="A1019" s="72" t="s">
        <v>196</v>
      </c>
      <c r="B1019" s="73">
        <v>0.1</v>
      </c>
      <c r="C1019" s="73">
        <f>B1019*2</f>
        <v>0.2</v>
      </c>
      <c r="D1019" s="77"/>
      <c r="E1019" s="77"/>
      <c r="F1019" s="74">
        <f>(B1019*D1019)+(E1019*C1019)</f>
        <v>0</v>
      </c>
      <c r="G1019" s="129">
        <f>B1019/2</f>
        <v>0.05</v>
      </c>
      <c r="H1019" s="73">
        <f>G1019*2</f>
        <v>0.1</v>
      </c>
      <c r="I1019" s="77"/>
      <c r="J1019" s="123"/>
      <c r="K1019" s="74">
        <f>(G1019*I1019)+(J1019*H1019)</f>
        <v>0</v>
      </c>
      <c r="L1019" s="80">
        <f>F1019+K1019</f>
        <v>0</v>
      </c>
    </row>
    <row r="1020" spans="1:12" x14ac:dyDescent="0.25">
      <c r="A1020" s="94" t="s">
        <v>239</v>
      </c>
      <c r="B1020" s="73">
        <v>0.25</v>
      </c>
      <c r="C1020" s="73">
        <f>B1020*2</f>
        <v>0.5</v>
      </c>
      <c r="D1020" s="91"/>
      <c r="E1020" s="91"/>
      <c r="F1020" s="74">
        <f>(B1020*D1020)+(E1020*C1020)</f>
        <v>0</v>
      </c>
      <c r="G1020" s="129">
        <f>B1020/2</f>
        <v>0.125</v>
      </c>
      <c r="H1020" s="73">
        <f>G1020*2</f>
        <v>0.25</v>
      </c>
      <c r="I1020" s="77"/>
      <c r="J1020" s="123"/>
      <c r="K1020" s="74">
        <f>(G1020*I1020)+(J1020*H1020)</f>
        <v>0</v>
      </c>
      <c r="L1020" s="80">
        <f>F1020+K1020</f>
        <v>0</v>
      </c>
    </row>
    <row r="1021" spans="1:12" x14ac:dyDescent="0.25">
      <c r="A1021" s="94" t="s">
        <v>240</v>
      </c>
      <c r="B1021" s="73">
        <v>0.25</v>
      </c>
      <c r="C1021" s="73">
        <f>B1021*2</f>
        <v>0.5</v>
      </c>
      <c r="D1021" s="91"/>
      <c r="E1021" s="91"/>
      <c r="F1021" s="74">
        <f>(B1021*D1021)+(E1021*C1021)</f>
        <v>0</v>
      </c>
      <c r="G1021" s="129">
        <f>B1021/2</f>
        <v>0.125</v>
      </c>
      <c r="H1021" s="73">
        <f>G1021*2</f>
        <v>0.25</v>
      </c>
      <c r="I1021" s="77"/>
      <c r="J1021" s="123"/>
      <c r="K1021" s="74">
        <f>(G1021*I1021)+(J1021*H1021)</f>
        <v>0</v>
      </c>
      <c r="L1021" s="80">
        <f>F1021+K1021</f>
        <v>0</v>
      </c>
    </row>
    <row r="1022" spans="1:12" ht="15.75" thickBot="1" x14ac:dyDescent="0.3">
      <c r="A1022" s="94" t="s">
        <v>241</v>
      </c>
      <c r="B1022" s="98">
        <v>0.1</v>
      </c>
      <c r="C1022" s="73">
        <f>B1022*2</f>
        <v>0.2</v>
      </c>
      <c r="D1022" s="91"/>
      <c r="E1022" s="120"/>
      <c r="F1022" s="74">
        <f>(B1022*D1022)+(E1022*C1022)</f>
        <v>0</v>
      </c>
      <c r="G1022" s="129">
        <f>B1022/2</f>
        <v>0.05</v>
      </c>
      <c r="H1022" s="73">
        <f>G1022*2</f>
        <v>0.1</v>
      </c>
      <c r="I1022" s="77"/>
      <c r="J1022" s="123"/>
      <c r="K1022" s="74">
        <f>(G1022*I1022)+(J1022*H1022)</f>
        <v>0</v>
      </c>
      <c r="L1022" s="80">
        <f>F1022+K1022</f>
        <v>0</v>
      </c>
    </row>
    <row r="1023" spans="1:12" ht="15.75" thickBot="1" x14ac:dyDescent="0.3">
      <c r="A1023" s="78"/>
      <c r="B1023" s="101" t="s">
        <v>242</v>
      </c>
      <c r="C1023" s="125"/>
      <c r="D1023" s="99">
        <f>SUM(D983:D1022)+SUM(E983:E1022)</f>
        <v>18</v>
      </c>
      <c r="E1023" s="121">
        <f>+SUM(E983:E1022)</f>
        <v>0</v>
      </c>
      <c r="F1023" s="90">
        <f>SUM(F985:F1022)</f>
        <v>6.25</v>
      </c>
      <c r="G1023" s="101" t="s">
        <v>243</v>
      </c>
      <c r="H1023" s="125"/>
      <c r="I1023" s="100">
        <f>SUM(I983:I1022)</f>
        <v>8</v>
      </c>
      <c r="J1023" s="100">
        <f>SUM(J983:J1022)</f>
        <v>0</v>
      </c>
      <c r="K1023" s="102">
        <f>SUM(K983:K1022)</f>
        <v>2</v>
      </c>
      <c r="L1023" s="93">
        <f>SUM(L983:L1022)</f>
        <v>8.25</v>
      </c>
    </row>
    <row r="1024" spans="1:12" ht="15.75" thickBot="1" x14ac:dyDescent="0.3">
      <c r="A1024" s="132"/>
      <c r="B1024" s="144" t="s">
        <v>244</v>
      </c>
      <c r="C1024" s="145"/>
      <c r="D1024" s="145"/>
      <c r="E1024" s="145"/>
      <c r="F1024" s="145"/>
      <c r="G1024" s="143"/>
      <c r="H1024" s="128"/>
      <c r="I1024" s="96">
        <f>D1023+I1023</f>
        <v>26</v>
      </c>
      <c r="J1024" s="125"/>
      <c r="K1024" s="103" t="s">
        <v>245</v>
      </c>
      <c r="L1024" s="104">
        <f>L1023</f>
        <v>8.25</v>
      </c>
    </row>
    <row r="1025" spans="1:12" x14ac:dyDescent="0.25">
      <c r="A1025" s="132"/>
      <c r="B1025" s="95"/>
      <c r="C1025" s="95"/>
      <c r="D1025" s="132"/>
      <c r="E1025" s="132"/>
      <c r="F1025" s="132"/>
      <c r="G1025" s="95"/>
      <c r="H1025" s="95"/>
      <c r="I1025" s="132"/>
      <c r="J1025" s="132"/>
      <c r="K1025" s="105" t="s">
        <v>246</v>
      </c>
      <c r="L1025" s="106">
        <v>1044</v>
      </c>
    </row>
    <row r="1026" spans="1:12" x14ac:dyDescent="0.25">
      <c r="A1026" s="132"/>
      <c r="B1026" s="95"/>
      <c r="C1026" s="95"/>
      <c r="D1026" s="132"/>
      <c r="E1026" s="132"/>
      <c r="F1026" s="132"/>
      <c r="G1026" s="95"/>
      <c r="H1026" s="95"/>
      <c r="I1026" s="132"/>
      <c r="J1026" s="132"/>
      <c r="K1026" s="105" t="s">
        <v>102</v>
      </c>
      <c r="L1026" s="107">
        <f>L1024/L1025</f>
        <v>7.9022988505747134E-3</v>
      </c>
    </row>
    <row r="1027" spans="1:12" ht="15.75" thickBot="1" x14ac:dyDescent="0.3">
      <c r="A1027" s="132"/>
      <c r="B1027" s="95"/>
      <c r="C1027" s="95"/>
      <c r="D1027" s="132"/>
      <c r="E1027" s="132"/>
      <c r="F1027" s="132"/>
      <c r="G1027" s="95"/>
      <c r="H1027" s="95"/>
      <c r="I1027" s="132"/>
      <c r="J1027" s="132"/>
      <c r="K1027" s="108" t="s">
        <v>213</v>
      </c>
      <c r="L1027" s="109" t="s">
        <v>329</v>
      </c>
    </row>
    <row r="1028" spans="1:12" x14ac:dyDescent="0.25">
      <c r="A1028" s="132"/>
      <c r="B1028" s="132"/>
      <c r="C1028" s="132"/>
      <c r="D1028" s="132"/>
      <c r="E1028" s="132"/>
      <c r="F1028" s="132"/>
      <c r="G1028" s="132"/>
      <c r="H1028" s="132"/>
      <c r="I1028" s="132"/>
      <c r="J1028" s="132"/>
      <c r="K1028" s="132"/>
      <c r="L1028" s="132"/>
    </row>
    <row r="1029" spans="1:12" x14ac:dyDescent="0.25">
      <c r="A1029" s="132"/>
      <c r="B1029" s="132"/>
      <c r="C1029" s="132"/>
      <c r="D1029" s="132"/>
      <c r="E1029" s="132"/>
      <c r="F1029" s="132"/>
      <c r="G1029" s="132"/>
      <c r="H1029" s="132"/>
      <c r="I1029" s="132"/>
      <c r="J1029" s="132"/>
      <c r="K1029" s="132"/>
      <c r="L1029" s="132"/>
    </row>
    <row r="1030" spans="1:12" x14ac:dyDescent="0.25">
      <c r="A1030" s="132"/>
      <c r="B1030" s="132"/>
      <c r="C1030" s="132"/>
      <c r="D1030" s="132"/>
      <c r="E1030" s="132"/>
      <c r="F1030" s="132"/>
      <c r="G1030" s="132"/>
      <c r="H1030" s="132"/>
      <c r="I1030" s="132"/>
      <c r="J1030" s="132"/>
      <c r="K1030" s="132"/>
      <c r="L1030" s="132"/>
    </row>
    <row r="1031" spans="1:12" x14ac:dyDescent="0.25">
      <c r="A1031" s="132"/>
      <c r="B1031" s="132"/>
      <c r="C1031" s="132"/>
      <c r="D1031" s="132"/>
      <c r="E1031" s="132"/>
      <c r="F1031" s="132"/>
      <c r="G1031" s="132"/>
      <c r="H1031" s="132"/>
      <c r="I1031" s="132"/>
      <c r="J1031" s="132"/>
      <c r="K1031" s="132"/>
      <c r="L1031" s="132"/>
    </row>
    <row r="1032" spans="1:12" x14ac:dyDescent="0.25">
      <c r="A1032" s="132"/>
      <c r="B1032" s="132"/>
      <c r="C1032" s="132"/>
      <c r="D1032" s="132"/>
      <c r="E1032" s="132"/>
      <c r="F1032" s="132"/>
      <c r="G1032" s="132"/>
      <c r="H1032" s="132"/>
      <c r="I1032" s="132"/>
      <c r="J1032" s="132"/>
      <c r="K1032" s="132"/>
      <c r="L1032" s="132"/>
    </row>
    <row r="1033" spans="1:12" ht="15.75" thickBot="1" x14ac:dyDescent="0.3">
      <c r="A1033" s="140" t="s">
        <v>334</v>
      </c>
      <c r="B1033" s="140"/>
      <c r="C1033" s="140"/>
      <c r="D1033" s="140"/>
      <c r="E1033" s="140"/>
      <c r="F1033" s="140"/>
      <c r="G1033" s="140"/>
      <c r="H1033" s="140"/>
      <c r="I1033" s="140"/>
      <c r="J1033" s="140"/>
      <c r="K1033" s="140"/>
      <c r="L1033" s="140"/>
    </row>
    <row r="1034" spans="1:12" ht="105" x14ac:dyDescent="0.25">
      <c r="A1034" s="81" t="s">
        <v>50</v>
      </c>
      <c r="B1034" s="82" t="s">
        <v>317</v>
      </c>
      <c r="C1034" s="82" t="s">
        <v>326</v>
      </c>
      <c r="D1034" s="83" t="s">
        <v>216</v>
      </c>
      <c r="E1034" s="83" t="s">
        <v>319</v>
      </c>
      <c r="F1034" s="84" t="s">
        <v>217</v>
      </c>
      <c r="G1034" s="87" t="s">
        <v>218</v>
      </c>
      <c r="H1034" s="82" t="s">
        <v>321</v>
      </c>
      <c r="I1034" s="83" t="s">
        <v>219</v>
      </c>
      <c r="J1034" s="122" t="s">
        <v>320</v>
      </c>
      <c r="K1034" s="85" t="s">
        <v>220</v>
      </c>
      <c r="L1034" s="86" t="s">
        <v>221</v>
      </c>
    </row>
    <row r="1035" spans="1:12" x14ac:dyDescent="0.25">
      <c r="A1035" s="75" t="s">
        <v>131</v>
      </c>
      <c r="B1035" s="76"/>
      <c r="C1035" s="76"/>
      <c r="D1035" s="76"/>
      <c r="E1035" s="76"/>
      <c r="F1035" s="76"/>
      <c r="G1035" s="76"/>
      <c r="H1035" s="76"/>
      <c r="I1035" s="76"/>
      <c r="J1035" s="78"/>
      <c r="K1035" s="78"/>
      <c r="L1035" s="92"/>
    </row>
    <row r="1036" spans="1:12" x14ac:dyDescent="0.25">
      <c r="A1036" s="72" t="s">
        <v>222</v>
      </c>
      <c r="B1036" s="73">
        <v>0.15</v>
      </c>
      <c r="C1036" s="73">
        <f>B1036*2</f>
        <v>0.3</v>
      </c>
      <c r="D1036" s="77"/>
      <c r="E1036" s="77"/>
      <c r="F1036" s="74">
        <f>(B1036*D1036)+(E1036*C1036)</f>
        <v>0</v>
      </c>
      <c r="G1036" s="129">
        <f>B1036/2</f>
        <v>7.4999999999999997E-2</v>
      </c>
      <c r="H1036" s="73">
        <f>G1036*2</f>
        <v>0.15</v>
      </c>
      <c r="I1036" s="77"/>
      <c r="J1036" s="123"/>
      <c r="K1036" s="74">
        <f>(G1036*I1036)+(J1036*H1036)</f>
        <v>0</v>
      </c>
      <c r="L1036" s="80">
        <f>F1036+K1036</f>
        <v>0</v>
      </c>
    </row>
    <row r="1037" spans="1:12" x14ac:dyDescent="0.25">
      <c r="A1037" s="75" t="s">
        <v>144</v>
      </c>
      <c r="B1037" s="76"/>
      <c r="C1037" s="76"/>
      <c r="D1037" s="76"/>
      <c r="E1037" s="76"/>
      <c r="F1037" s="76"/>
      <c r="G1037" s="76"/>
      <c r="H1037" s="76"/>
      <c r="I1037" s="76"/>
      <c r="J1037" s="78"/>
      <c r="K1037" s="78"/>
      <c r="L1037" s="92"/>
    </row>
    <row r="1038" spans="1:12" x14ac:dyDescent="0.25">
      <c r="A1038" s="72" t="s">
        <v>145</v>
      </c>
      <c r="B1038" s="73">
        <v>0.2</v>
      </c>
      <c r="C1038" s="73">
        <f>B1038*2</f>
        <v>0.4</v>
      </c>
      <c r="D1038" s="77"/>
      <c r="E1038" s="77"/>
      <c r="F1038" s="74">
        <f>(B1038*D1038)+(E1038*C1038)</f>
        <v>0</v>
      </c>
      <c r="G1038" s="129">
        <f>B1038/2</f>
        <v>0.1</v>
      </c>
      <c r="H1038" s="73">
        <f>G1038*2</f>
        <v>0.2</v>
      </c>
      <c r="I1038" s="77"/>
      <c r="J1038" s="123"/>
      <c r="K1038" s="74">
        <f>(G1038*I1038)+(J1038*H1038)</f>
        <v>0</v>
      </c>
      <c r="L1038" s="80">
        <f>F1038+K1038</f>
        <v>0</v>
      </c>
    </row>
    <row r="1039" spans="1:12" x14ac:dyDescent="0.25">
      <c r="A1039" s="72" t="s">
        <v>192</v>
      </c>
      <c r="B1039" s="73">
        <v>0.3</v>
      </c>
      <c r="C1039" s="73">
        <f>B1039*2</f>
        <v>0.6</v>
      </c>
      <c r="D1039" s="77"/>
      <c r="E1039" s="77"/>
      <c r="F1039" s="74">
        <f>(B1039*D1039)+(E1039*C1039)</f>
        <v>0</v>
      </c>
      <c r="G1039" s="129">
        <f>B1039/2</f>
        <v>0.15</v>
      </c>
      <c r="H1039" s="73">
        <f>G1039*2</f>
        <v>0.3</v>
      </c>
      <c r="I1039" s="77"/>
      <c r="J1039" s="123"/>
      <c r="K1039" s="74">
        <f>(G1039*I1039)+(J1039*H1039)</f>
        <v>0</v>
      </c>
      <c r="L1039" s="80">
        <f>F1039+K1039</f>
        <v>0</v>
      </c>
    </row>
    <row r="1040" spans="1:12" x14ac:dyDescent="0.25">
      <c r="A1040" s="72" t="s">
        <v>223</v>
      </c>
      <c r="B1040" s="73">
        <v>0.2</v>
      </c>
      <c r="C1040" s="73">
        <f>B1040*2</f>
        <v>0.4</v>
      </c>
      <c r="D1040" s="77"/>
      <c r="E1040" s="77"/>
      <c r="F1040" s="74">
        <f>(B1040*D1040)+(E1040*C1040)</f>
        <v>0</v>
      </c>
      <c r="G1040" s="129">
        <f>B1040/2</f>
        <v>0.1</v>
      </c>
      <c r="H1040" s="73">
        <f>G1040*2</f>
        <v>0.2</v>
      </c>
      <c r="I1040" s="77"/>
      <c r="J1040" s="123"/>
      <c r="K1040" s="74">
        <f>(G1040*I1040)+(J1040*H1040)</f>
        <v>0</v>
      </c>
      <c r="L1040" s="80">
        <f>F1040+K1040</f>
        <v>0</v>
      </c>
    </row>
    <row r="1041" spans="1:12" x14ac:dyDescent="0.25">
      <c r="A1041" s="75" t="s">
        <v>224</v>
      </c>
      <c r="B1041" s="76"/>
      <c r="C1041" s="76"/>
      <c r="D1041" s="76"/>
      <c r="E1041" s="76"/>
      <c r="F1041" s="76"/>
      <c r="G1041" s="76"/>
      <c r="H1041" s="76"/>
      <c r="I1041" s="76"/>
      <c r="J1041" s="78"/>
      <c r="K1041" s="78"/>
      <c r="L1041" s="92"/>
    </row>
    <row r="1042" spans="1:12" x14ac:dyDescent="0.25">
      <c r="A1042" s="72" t="s">
        <v>225</v>
      </c>
      <c r="B1042" s="73">
        <v>0.15</v>
      </c>
      <c r="C1042" s="73">
        <f t="shared" ref="C1042:C1048" si="128">B1042*2</f>
        <v>0.3</v>
      </c>
      <c r="D1042" s="77"/>
      <c r="E1042" s="77"/>
      <c r="F1042" s="74">
        <f>(B1042*D1042)+(E1042*C1042)</f>
        <v>0</v>
      </c>
      <c r="G1042" s="129">
        <f t="shared" ref="G1042:G1048" si="129">B1042/2</f>
        <v>7.4999999999999997E-2</v>
      </c>
      <c r="H1042" s="73">
        <f t="shared" ref="H1042:H1048" si="130">G1042*2</f>
        <v>0.15</v>
      </c>
      <c r="I1042" s="77"/>
      <c r="J1042" s="123"/>
      <c r="K1042" s="74">
        <f t="shared" ref="K1042:K1048" si="131">(G1042*I1042)+(J1042*H1042)</f>
        <v>0</v>
      </c>
      <c r="L1042" s="80">
        <f t="shared" ref="L1042:L1048" si="132">F1042+K1042</f>
        <v>0</v>
      </c>
    </row>
    <row r="1043" spans="1:12" x14ac:dyDescent="0.25">
      <c r="A1043" s="72" t="s">
        <v>193</v>
      </c>
      <c r="B1043" s="73">
        <v>0.2</v>
      </c>
      <c r="C1043" s="73">
        <f t="shared" si="128"/>
        <v>0.4</v>
      </c>
      <c r="D1043" s="77"/>
      <c r="E1043" s="77"/>
      <c r="F1043" s="74">
        <f t="shared" ref="F1043:F1048" si="133">(B1043*D1043)+(E1043*C1043)</f>
        <v>0</v>
      </c>
      <c r="G1043" s="129">
        <f t="shared" si="129"/>
        <v>0.1</v>
      </c>
      <c r="H1043" s="73">
        <f t="shared" si="130"/>
        <v>0.2</v>
      </c>
      <c r="I1043" s="77"/>
      <c r="J1043" s="123"/>
      <c r="K1043" s="74">
        <f t="shared" si="131"/>
        <v>0</v>
      </c>
      <c r="L1043" s="80">
        <f t="shared" si="132"/>
        <v>0</v>
      </c>
    </row>
    <row r="1044" spans="1:12" x14ac:dyDescent="0.25">
      <c r="A1044" s="72" t="s">
        <v>322</v>
      </c>
      <c r="B1044" s="73">
        <v>0.35</v>
      </c>
      <c r="C1044" s="73">
        <f t="shared" si="128"/>
        <v>0.7</v>
      </c>
      <c r="D1044" s="77"/>
      <c r="E1044" s="77"/>
      <c r="F1044" s="74">
        <f t="shared" si="133"/>
        <v>0</v>
      </c>
      <c r="G1044" s="129">
        <f t="shared" si="129"/>
        <v>0.17499999999999999</v>
      </c>
      <c r="H1044" s="73">
        <f t="shared" si="130"/>
        <v>0.35</v>
      </c>
      <c r="I1044" s="77"/>
      <c r="J1044" s="123"/>
      <c r="K1044" s="74">
        <f t="shared" si="131"/>
        <v>0</v>
      </c>
      <c r="L1044" s="80">
        <f t="shared" si="132"/>
        <v>0</v>
      </c>
    </row>
    <row r="1045" spans="1:12" x14ac:dyDescent="0.25">
      <c r="A1045" s="72" t="s">
        <v>66</v>
      </c>
      <c r="B1045" s="73">
        <v>0.5</v>
      </c>
      <c r="C1045" s="73">
        <f t="shared" si="128"/>
        <v>1</v>
      </c>
      <c r="D1045" s="77"/>
      <c r="E1045" s="77"/>
      <c r="F1045" s="74">
        <f t="shared" si="133"/>
        <v>0</v>
      </c>
      <c r="G1045" s="129">
        <f t="shared" si="129"/>
        <v>0.25</v>
      </c>
      <c r="H1045" s="73">
        <f t="shared" si="130"/>
        <v>0.5</v>
      </c>
      <c r="I1045" s="77"/>
      <c r="J1045" s="123"/>
      <c r="K1045" s="74">
        <f t="shared" si="131"/>
        <v>0</v>
      </c>
      <c r="L1045" s="80">
        <f t="shared" si="132"/>
        <v>0</v>
      </c>
    </row>
    <row r="1046" spans="1:12" x14ac:dyDescent="0.25">
      <c r="A1046" s="72" t="s">
        <v>315</v>
      </c>
      <c r="B1046" s="73">
        <v>0.5</v>
      </c>
      <c r="C1046" s="73">
        <f t="shared" si="128"/>
        <v>1</v>
      </c>
      <c r="D1046" s="77"/>
      <c r="E1046" s="77"/>
      <c r="F1046" s="74">
        <f t="shared" si="133"/>
        <v>0</v>
      </c>
      <c r="G1046" s="129">
        <f t="shared" si="129"/>
        <v>0.25</v>
      </c>
      <c r="H1046" s="73">
        <f t="shared" si="130"/>
        <v>0.5</v>
      </c>
      <c r="I1046" s="77"/>
      <c r="J1046" s="123"/>
      <c r="K1046" s="74">
        <f t="shared" si="131"/>
        <v>0</v>
      </c>
      <c r="L1046" s="80">
        <f t="shared" si="132"/>
        <v>0</v>
      </c>
    </row>
    <row r="1047" spans="1:12" x14ac:dyDescent="0.25">
      <c r="A1047" s="72" t="s">
        <v>230</v>
      </c>
      <c r="B1047" s="73">
        <v>1</v>
      </c>
      <c r="C1047" s="73">
        <f t="shared" si="128"/>
        <v>2</v>
      </c>
      <c r="D1047" s="77"/>
      <c r="E1047" s="77"/>
      <c r="F1047" s="74">
        <f t="shared" si="133"/>
        <v>0</v>
      </c>
      <c r="G1047" s="129">
        <f t="shared" si="129"/>
        <v>0.5</v>
      </c>
      <c r="H1047" s="73">
        <f t="shared" si="130"/>
        <v>1</v>
      </c>
      <c r="I1047" s="77"/>
      <c r="J1047" s="123"/>
      <c r="K1047" s="74">
        <f t="shared" si="131"/>
        <v>0</v>
      </c>
      <c r="L1047" s="80">
        <f t="shared" si="132"/>
        <v>0</v>
      </c>
    </row>
    <row r="1048" spans="1:12" x14ac:dyDescent="0.25">
      <c r="A1048" s="72" t="s">
        <v>173</v>
      </c>
      <c r="B1048" s="73">
        <v>0.2</v>
      </c>
      <c r="C1048" s="73">
        <f t="shared" si="128"/>
        <v>0.4</v>
      </c>
      <c r="D1048" s="77"/>
      <c r="E1048" s="77"/>
      <c r="F1048" s="74">
        <f t="shared" si="133"/>
        <v>0</v>
      </c>
      <c r="G1048" s="129">
        <f t="shared" si="129"/>
        <v>0.1</v>
      </c>
      <c r="H1048" s="73">
        <f t="shared" si="130"/>
        <v>0.2</v>
      </c>
      <c r="I1048" s="77"/>
      <c r="J1048" s="123"/>
      <c r="K1048" s="74">
        <f t="shared" si="131"/>
        <v>0</v>
      </c>
      <c r="L1048" s="80">
        <f t="shared" si="132"/>
        <v>0</v>
      </c>
    </row>
    <row r="1049" spans="1:12" x14ac:dyDescent="0.25">
      <c r="A1049" s="75" t="s">
        <v>89</v>
      </c>
      <c r="B1049" s="76"/>
      <c r="C1049" s="76"/>
      <c r="D1049" s="76"/>
      <c r="E1049" s="76"/>
      <c r="F1049" s="76"/>
      <c r="G1049" s="76"/>
      <c r="H1049" s="76"/>
      <c r="I1049" s="76"/>
      <c r="J1049" s="78"/>
      <c r="K1049" s="78"/>
      <c r="L1049" s="92"/>
    </row>
    <row r="1050" spans="1:12" x14ac:dyDescent="0.25">
      <c r="A1050" s="72" t="s">
        <v>231</v>
      </c>
      <c r="B1050" s="73">
        <v>0.25</v>
      </c>
      <c r="C1050" s="73">
        <f>B1050*2</f>
        <v>0.5</v>
      </c>
      <c r="D1050" s="77"/>
      <c r="E1050" s="77"/>
      <c r="F1050" s="74">
        <f>(B1050*D1050)+(E1050*C1050)</f>
        <v>0</v>
      </c>
      <c r="G1050" s="129">
        <f>B1050/2</f>
        <v>0.125</v>
      </c>
      <c r="H1050" s="73">
        <f>G1050*2</f>
        <v>0.25</v>
      </c>
      <c r="I1050" s="77"/>
      <c r="J1050" s="123"/>
      <c r="K1050" s="74">
        <f>(G1050*I1050)+(J1050*H1050)</f>
        <v>0</v>
      </c>
      <c r="L1050" s="80">
        <f>F1050+K1050</f>
        <v>0</v>
      </c>
    </row>
    <row r="1051" spans="1:12" x14ac:dyDescent="0.25">
      <c r="A1051" s="72" t="s">
        <v>232</v>
      </c>
      <c r="B1051" s="73">
        <v>0.5</v>
      </c>
      <c r="C1051" s="73">
        <f>B1051*2</f>
        <v>1</v>
      </c>
      <c r="D1051" s="77"/>
      <c r="E1051" s="77"/>
      <c r="F1051" s="74">
        <f>(B1051*D1051)+(E1051*C1051)</f>
        <v>0</v>
      </c>
      <c r="G1051" s="129">
        <f>B1051/2</f>
        <v>0.25</v>
      </c>
      <c r="H1051" s="73">
        <f>G1051*2</f>
        <v>0.5</v>
      </c>
      <c r="I1051" s="77"/>
      <c r="J1051" s="123"/>
      <c r="K1051" s="74">
        <f>(G1051*I1051)+(J1051*H1051)</f>
        <v>0</v>
      </c>
      <c r="L1051" s="80">
        <f>F1051+K1051</f>
        <v>0</v>
      </c>
    </row>
    <row r="1052" spans="1:12" x14ac:dyDescent="0.25">
      <c r="A1052" s="75" t="s">
        <v>158</v>
      </c>
      <c r="B1052" s="76"/>
      <c r="C1052" s="76"/>
      <c r="D1052" s="76"/>
      <c r="E1052" s="76"/>
      <c r="F1052" s="76"/>
      <c r="G1052" s="76"/>
      <c r="H1052" s="76"/>
      <c r="I1052" s="76"/>
      <c r="J1052" s="78"/>
      <c r="K1052" s="78"/>
      <c r="L1052" s="92"/>
    </row>
    <row r="1053" spans="1:12" x14ac:dyDescent="0.25">
      <c r="A1053" s="72" t="s">
        <v>208</v>
      </c>
      <c r="B1053" s="73">
        <v>0.3</v>
      </c>
      <c r="C1053" s="73">
        <f t="shared" ref="C1053:C1060" si="134">B1053*2</f>
        <v>0.6</v>
      </c>
      <c r="D1053" s="77"/>
      <c r="E1053" s="77"/>
      <c r="F1053" s="74">
        <f t="shared" ref="F1053:F1060" si="135">(B1053*D1053)+(E1053*C1053)</f>
        <v>0</v>
      </c>
      <c r="G1053" s="129">
        <f t="shared" ref="G1053:G1060" si="136">B1053/2</f>
        <v>0.15</v>
      </c>
      <c r="H1053" s="73">
        <f t="shared" ref="H1053:H1060" si="137">G1053*2</f>
        <v>0.3</v>
      </c>
      <c r="I1053" s="77"/>
      <c r="J1053" s="123"/>
      <c r="K1053" s="74">
        <f t="shared" ref="K1053:K1060" si="138">(G1053*I1053)+(J1053*H1053)</f>
        <v>0</v>
      </c>
      <c r="L1053" s="80">
        <f t="shared" ref="L1053:L1060" si="139">F1053+K1053</f>
        <v>0</v>
      </c>
    </row>
    <row r="1054" spans="1:12" x14ac:dyDescent="0.25">
      <c r="A1054" s="72" t="s">
        <v>180</v>
      </c>
      <c r="B1054" s="73">
        <v>0.4</v>
      </c>
      <c r="C1054" s="73">
        <f t="shared" si="134"/>
        <v>0.8</v>
      </c>
      <c r="D1054" s="77"/>
      <c r="E1054" s="77"/>
      <c r="F1054" s="74">
        <f t="shared" si="135"/>
        <v>0</v>
      </c>
      <c r="G1054" s="129">
        <f t="shared" si="136"/>
        <v>0.2</v>
      </c>
      <c r="H1054" s="73">
        <f t="shared" si="137"/>
        <v>0.4</v>
      </c>
      <c r="I1054" s="77"/>
      <c r="J1054" s="123"/>
      <c r="K1054" s="74">
        <f t="shared" si="138"/>
        <v>0</v>
      </c>
      <c r="L1054" s="80">
        <f t="shared" si="139"/>
        <v>0</v>
      </c>
    </row>
    <row r="1055" spans="1:12" x14ac:dyDescent="0.25">
      <c r="A1055" s="72" t="s">
        <v>233</v>
      </c>
      <c r="B1055" s="73">
        <v>0.3</v>
      </c>
      <c r="C1055" s="73">
        <f t="shared" si="134"/>
        <v>0.6</v>
      </c>
      <c r="D1055" s="77"/>
      <c r="E1055" s="77"/>
      <c r="F1055" s="74">
        <f t="shared" si="135"/>
        <v>0</v>
      </c>
      <c r="G1055" s="129">
        <f t="shared" si="136"/>
        <v>0.15</v>
      </c>
      <c r="H1055" s="73">
        <f t="shared" si="137"/>
        <v>0.3</v>
      </c>
      <c r="I1055" s="77"/>
      <c r="J1055" s="123"/>
      <c r="K1055" s="74">
        <f t="shared" si="138"/>
        <v>0</v>
      </c>
      <c r="L1055" s="80">
        <f t="shared" si="139"/>
        <v>0</v>
      </c>
    </row>
    <row r="1056" spans="1:12" x14ac:dyDescent="0.25">
      <c r="A1056" s="72" t="s">
        <v>234</v>
      </c>
      <c r="B1056" s="73">
        <v>0.4</v>
      </c>
      <c r="C1056" s="73">
        <f t="shared" si="134"/>
        <v>0.8</v>
      </c>
      <c r="D1056" s="77"/>
      <c r="E1056" s="77"/>
      <c r="F1056" s="74">
        <f t="shared" si="135"/>
        <v>0</v>
      </c>
      <c r="G1056" s="129">
        <f t="shared" si="136"/>
        <v>0.2</v>
      </c>
      <c r="H1056" s="73">
        <f t="shared" si="137"/>
        <v>0.4</v>
      </c>
      <c r="I1056" s="77"/>
      <c r="J1056" s="123"/>
      <c r="K1056" s="74">
        <f t="shared" si="138"/>
        <v>0</v>
      </c>
      <c r="L1056" s="80">
        <f t="shared" si="139"/>
        <v>0</v>
      </c>
    </row>
    <row r="1057" spans="1:12" x14ac:dyDescent="0.25">
      <c r="A1057" s="72" t="s">
        <v>235</v>
      </c>
      <c r="B1057" s="73">
        <v>0.6</v>
      </c>
      <c r="C1057" s="73">
        <f t="shared" si="134"/>
        <v>1.2</v>
      </c>
      <c r="D1057" s="77"/>
      <c r="E1057" s="77"/>
      <c r="F1057" s="74">
        <f t="shared" si="135"/>
        <v>0</v>
      </c>
      <c r="G1057" s="129">
        <f t="shared" si="136"/>
        <v>0.3</v>
      </c>
      <c r="H1057" s="73">
        <f t="shared" si="137"/>
        <v>0.6</v>
      </c>
      <c r="I1057" s="77"/>
      <c r="J1057" s="123"/>
      <c r="K1057" s="74">
        <f t="shared" si="138"/>
        <v>0</v>
      </c>
      <c r="L1057" s="80">
        <f t="shared" si="139"/>
        <v>0</v>
      </c>
    </row>
    <row r="1058" spans="1:12" x14ac:dyDescent="0.25">
      <c r="A1058" s="72" t="s">
        <v>236</v>
      </c>
      <c r="B1058" s="73">
        <v>0.25</v>
      </c>
      <c r="C1058" s="73">
        <f t="shared" si="134"/>
        <v>0.5</v>
      </c>
      <c r="D1058" s="77"/>
      <c r="E1058" s="77"/>
      <c r="F1058" s="74">
        <f t="shared" si="135"/>
        <v>0</v>
      </c>
      <c r="G1058" s="129">
        <f t="shared" si="136"/>
        <v>0.125</v>
      </c>
      <c r="H1058" s="73">
        <f t="shared" si="137"/>
        <v>0.25</v>
      </c>
      <c r="I1058" s="77"/>
      <c r="J1058" s="123"/>
      <c r="K1058" s="74">
        <f t="shared" si="138"/>
        <v>0</v>
      </c>
      <c r="L1058" s="80">
        <f t="shared" si="139"/>
        <v>0</v>
      </c>
    </row>
    <row r="1059" spans="1:12" x14ac:dyDescent="0.25">
      <c r="A1059" s="72" t="s">
        <v>325</v>
      </c>
      <c r="B1059" s="73">
        <v>0.2</v>
      </c>
      <c r="C1059" s="73">
        <f t="shared" si="134"/>
        <v>0.4</v>
      </c>
      <c r="D1059" s="77"/>
      <c r="E1059" s="77"/>
      <c r="F1059" s="74">
        <f t="shared" si="135"/>
        <v>0</v>
      </c>
      <c r="G1059" s="129">
        <f t="shared" si="136"/>
        <v>0.1</v>
      </c>
      <c r="H1059" s="73">
        <f t="shared" si="137"/>
        <v>0.2</v>
      </c>
      <c r="I1059" s="77"/>
      <c r="J1059" s="123"/>
      <c r="K1059" s="74">
        <f t="shared" si="138"/>
        <v>0</v>
      </c>
      <c r="L1059" s="80">
        <f t="shared" si="139"/>
        <v>0</v>
      </c>
    </row>
    <row r="1060" spans="1:12" x14ac:dyDescent="0.25">
      <c r="A1060" s="72" t="s">
        <v>95</v>
      </c>
      <c r="B1060" s="73">
        <v>0.25</v>
      </c>
      <c r="C1060" s="73">
        <f t="shared" si="134"/>
        <v>0.5</v>
      </c>
      <c r="D1060" s="77"/>
      <c r="E1060" s="77"/>
      <c r="F1060" s="74">
        <f t="shared" si="135"/>
        <v>0</v>
      </c>
      <c r="G1060" s="129">
        <f t="shared" si="136"/>
        <v>0.125</v>
      </c>
      <c r="H1060" s="73">
        <f t="shared" si="137"/>
        <v>0.25</v>
      </c>
      <c r="I1060" s="77"/>
      <c r="J1060" s="123"/>
      <c r="K1060" s="74">
        <f t="shared" si="138"/>
        <v>0</v>
      </c>
      <c r="L1060" s="80">
        <f t="shared" si="139"/>
        <v>0</v>
      </c>
    </row>
    <row r="1061" spans="1:12" x14ac:dyDescent="0.25">
      <c r="A1061" s="75" t="s">
        <v>73</v>
      </c>
      <c r="B1061" s="76"/>
      <c r="C1061" s="76"/>
      <c r="D1061" s="76"/>
      <c r="E1061" s="76"/>
      <c r="F1061" s="76"/>
      <c r="G1061" s="76"/>
      <c r="H1061" s="76"/>
      <c r="I1061" s="76"/>
      <c r="J1061" s="78"/>
      <c r="K1061" s="78"/>
      <c r="L1061" s="92"/>
    </row>
    <row r="1062" spans="1:12" x14ac:dyDescent="0.25">
      <c r="A1062" s="72" t="s">
        <v>76</v>
      </c>
      <c r="B1062" s="73">
        <v>0.5</v>
      </c>
      <c r="C1062" s="73">
        <f>B1062*2</f>
        <v>1</v>
      </c>
      <c r="D1062" s="77">
        <v>2</v>
      </c>
      <c r="E1062" s="77"/>
      <c r="F1062" s="74">
        <f>(B1062*D1062)+(E1062*C1062)</f>
        <v>1</v>
      </c>
      <c r="G1062" s="129">
        <f>B1062/2</f>
        <v>0.25</v>
      </c>
      <c r="H1062" s="73">
        <f>G1062*2</f>
        <v>0.5</v>
      </c>
      <c r="I1062" s="77"/>
      <c r="J1062" s="123"/>
      <c r="K1062" s="74">
        <f>(G1062*I1062)+(J1062*H1062)</f>
        <v>0</v>
      </c>
      <c r="L1062" s="80">
        <f>F1062+K1062</f>
        <v>1</v>
      </c>
    </row>
    <row r="1063" spans="1:12" x14ac:dyDescent="0.25">
      <c r="A1063" s="72" t="s">
        <v>77</v>
      </c>
      <c r="B1063" s="73">
        <v>0.7</v>
      </c>
      <c r="C1063" s="73">
        <f>B1063*2</f>
        <v>1.4</v>
      </c>
      <c r="D1063" s="77"/>
      <c r="E1063" s="77"/>
      <c r="F1063" s="74">
        <f>(B1063*D1063)+(E1063*C1063)</f>
        <v>0</v>
      </c>
      <c r="G1063" s="129">
        <f>B1063/2</f>
        <v>0.35</v>
      </c>
      <c r="H1063" s="73">
        <f>G1063*2</f>
        <v>0.7</v>
      </c>
      <c r="I1063" s="77"/>
      <c r="J1063" s="123"/>
      <c r="K1063" s="74">
        <f>(G1063*I1063)+(J1063*H1063)</f>
        <v>0</v>
      </c>
      <c r="L1063" s="80">
        <f>F1063+K1063</f>
        <v>0</v>
      </c>
    </row>
    <row r="1064" spans="1:12" x14ac:dyDescent="0.25">
      <c r="A1064" s="72" t="s">
        <v>238</v>
      </c>
      <c r="B1064" s="73">
        <v>0.02</v>
      </c>
      <c r="C1064" s="73">
        <v>0</v>
      </c>
      <c r="D1064" s="77"/>
      <c r="E1064" s="77"/>
      <c r="F1064" s="74">
        <f>(B1064*D1064)+(E1064*C1064)</f>
        <v>0</v>
      </c>
      <c r="G1064" s="129">
        <f>B1064/2</f>
        <v>0.01</v>
      </c>
      <c r="H1064" s="73">
        <f>G1064*2</f>
        <v>0.02</v>
      </c>
      <c r="I1064" s="77"/>
      <c r="J1064" s="123"/>
      <c r="K1064" s="74">
        <f>(G1064*I1064)+(J1064*H1064)</f>
        <v>0</v>
      </c>
      <c r="L1064" s="80">
        <f>F1064+K1064</f>
        <v>0</v>
      </c>
    </row>
    <row r="1065" spans="1:12" x14ac:dyDescent="0.25">
      <c r="A1065" s="75" t="s">
        <v>163</v>
      </c>
      <c r="B1065" s="76"/>
      <c r="C1065" s="76"/>
      <c r="D1065" s="76"/>
      <c r="E1065" s="76"/>
      <c r="F1065" s="76"/>
      <c r="G1065" s="76"/>
      <c r="H1065" s="76"/>
      <c r="I1065" s="76"/>
      <c r="J1065" s="78"/>
      <c r="K1065" s="78"/>
      <c r="L1065" s="92"/>
    </row>
    <row r="1066" spans="1:12" x14ac:dyDescent="0.25">
      <c r="A1066" s="72" t="s">
        <v>163</v>
      </c>
      <c r="B1066" s="73">
        <v>0.5</v>
      </c>
      <c r="C1066" s="73">
        <f>B1066*2</f>
        <v>1</v>
      </c>
      <c r="D1066" s="77">
        <v>5</v>
      </c>
      <c r="E1066" s="77"/>
      <c r="F1066" s="74">
        <f>(B1066*D1066)+(E1066*C1066)</f>
        <v>2.5</v>
      </c>
      <c r="G1066" s="129">
        <f>B1066/2</f>
        <v>0.25</v>
      </c>
      <c r="H1066" s="73">
        <f>G1066*2</f>
        <v>0.5</v>
      </c>
      <c r="I1066" s="77"/>
      <c r="J1066" s="123"/>
      <c r="K1066" s="74">
        <f>(G1066*I1066)+(J1066*H1066)</f>
        <v>0</v>
      </c>
      <c r="L1066" s="80">
        <f>F1066+K1066</f>
        <v>2.5</v>
      </c>
    </row>
    <row r="1067" spans="1:12" x14ac:dyDescent="0.25">
      <c r="A1067" s="72" t="s">
        <v>115</v>
      </c>
      <c r="B1067" s="73">
        <v>2</v>
      </c>
      <c r="C1067" s="73">
        <f>B1067*2</f>
        <v>4</v>
      </c>
      <c r="D1067" s="77"/>
      <c r="E1067" s="77"/>
      <c r="F1067" s="74">
        <f>(B1067*D1067)+(E1067*C1067)</f>
        <v>0</v>
      </c>
      <c r="G1067" s="129">
        <f>B1067/2</f>
        <v>1</v>
      </c>
      <c r="H1067" s="73">
        <f>G1067*2</f>
        <v>2</v>
      </c>
      <c r="I1067" s="77"/>
      <c r="J1067" s="123"/>
      <c r="K1067" s="74">
        <f>(G1067*I1067)+(J1067*H1067)</f>
        <v>0</v>
      </c>
      <c r="L1067" s="80">
        <f>F1067+K1067</f>
        <v>0</v>
      </c>
    </row>
    <row r="1068" spans="1:12" x14ac:dyDescent="0.25">
      <c r="A1068" s="72" t="s">
        <v>165</v>
      </c>
      <c r="B1068" s="73">
        <v>1</v>
      </c>
      <c r="C1068" s="73">
        <f>B1068*2</f>
        <v>2</v>
      </c>
      <c r="D1068" s="77"/>
      <c r="E1068" s="77"/>
      <c r="F1068" s="74">
        <f>(B1068*D1068)+(E1068*C1068)</f>
        <v>0</v>
      </c>
      <c r="G1068" s="129">
        <f>B1068/2</f>
        <v>0.5</v>
      </c>
      <c r="H1068" s="73">
        <f>G1068*2</f>
        <v>1</v>
      </c>
      <c r="I1068" s="77"/>
      <c r="J1068" s="123"/>
      <c r="K1068" s="74">
        <f>(G1068*I1068)+(J1068*H1068)</f>
        <v>0</v>
      </c>
      <c r="L1068" s="80">
        <f>F1068+K1068</f>
        <v>0</v>
      </c>
    </row>
    <row r="1069" spans="1:12" x14ac:dyDescent="0.25">
      <c r="A1069" s="72" t="s">
        <v>172</v>
      </c>
      <c r="B1069" s="73">
        <v>1</v>
      </c>
      <c r="C1069" s="73">
        <f>B1069*2</f>
        <v>2</v>
      </c>
      <c r="D1069" s="77"/>
      <c r="E1069" s="77"/>
      <c r="F1069" s="74">
        <f>(B1069*D1069)+(E1069*C1069)</f>
        <v>0</v>
      </c>
      <c r="G1069" s="129">
        <f>B1069/2</f>
        <v>0.5</v>
      </c>
      <c r="H1069" s="73">
        <f>G1069*2</f>
        <v>1</v>
      </c>
      <c r="I1069" s="77"/>
      <c r="J1069" s="123"/>
      <c r="K1069" s="74">
        <f>(G1069*I1069)+(J1069*H1069)</f>
        <v>0</v>
      </c>
      <c r="L1069" s="80">
        <f>F1069+K1069</f>
        <v>0</v>
      </c>
    </row>
    <row r="1070" spans="1:12" x14ac:dyDescent="0.25">
      <c r="A1070" s="75" t="s">
        <v>97</v>
      </c>
      <c r="B1070" s="76"/>
      <c r="C1070" s="76"/>
      <c r="D1070" s="76"/>
      <c r="E1070" s="76"/>
      <c r="F1070" s="76"/>
      <c r="G1070" s="76"/>
      <c r="H1070" s="76"/>
      <c r="I1070" s="76"/>
      <c r="J1070" s="78"/>
      <c r="K1070" s="78"/>
      <c r="L1070" s="92"/>
    </row>
    <row r="1071" spans="1:12" x14ac:dyDescent="0.25">
      <c r="A1071" s="72" t="s">
        <v>99</v>
      </c>
      <c r="B1071" s="73">
        <v>1</v>
      </c>
      <c r="C1071" s="73">
        <f>B1071*2</f>
        <v>2</v>
      </c>
      <c r="D1071" s="77"/>
      <c r="E1071" s="77"/>
      <c r="F1071" s="74">
        <f>(B1071*D1071)+(E1071*C1071)</f>
        <v>0</v>
      </c>
      <c r="G1071" s="129">
        <f>B1071/2</f>
        <v>0.5</v>
      </c>
      <c r="H1071" s="73">
        <f>G1071*2</f>
        <v>1</v>
      </c>
      <c r="I1071" s="77"/>
      <c r="J1071" s="123"/>
      <c r="K1071" s="74">
        <f>(G1071*I1071)+(J1071*H1071)</f>
        <v>0</v>
      </c>
      <c r="L1071" s="80">
        <f>F1071+K1071</f>
        <v>0</v>
      </c>
    </row>
    <row r="1072" spans="1:12" x14ac:dyDescent="0.25">
      <c r="A1072" s="72" t="s">
        <v>196</v>
      </c>
      <c r="B1072" s="73">
        <v>0.1</v>
      </c>
      <c r="C1072" s="73">
        <f>B1072*2</f>
        <v>0.2</v>
      </c>
      <c r="D1072" s="77"/>
      <c r="E1072" s="77"/>
      <c r="F1072" s="74">
        <f>(B1072*D1072)+(E1072*C1072)</f>
        <v>0</v>
      </c>
      <c r="G1072" s="129">
        <f>B1072/2</f>
        <v>0.05</v>
      </c>
      <c r="H1072" s="73">
        <f>G1072*2</f>
        <v>0.1</v>
      </c>
      <c r="I1072" s="77"/>
      <c r="J1072" s="123"/>
      <c r="K1072" s="74">
        <f>(G1072*I1072)+(J1072*H1072)</f>
        <v>0</v>
      </c>
      <c r="L1072" s="80">
        <f>F1072+K1072</f>
        <v>0</v>
      </c>
    </row>
    <row r="1073" spans="1:12" x14ac:dyDescent="0.25">
      <c r="A1073" s="94" t="s">
        <v>239</v>
      </c>
      <c r="B1073" s="73">
        <v>0.25</v>
      </c>
      <c r="C1073" s="73">
        <f>B1073*2</f>
        <v>0.5</v>
      </c>
      <c r="D1073" s="91"/>
      <c r="E1073" s="91"/>
      <c r="F1073" s="74">
        <f>(B1073*D1073)+(E1073*C1073)</f>
        <v>0</v>
      </c>
      <c r="G1073" s="129">
        <f>B1073/2</f>
        <v>0.125</v>
      </c>
      <c r="H1073" s="73">
        <f>G1073*2</f>
        <v>0.25</v>
      </c>
      <c r="I1073" s="77"/>
      <c r="J1073" s="123"/>
      <c r="K1073" s="74">
        <f>(G1073*I1073)+(J1073*H1073)</f>
        <v>0</v>
      </c>
      <c r="L1073" s="80">
        <f>F1073+K1073</f>
        <v>0</v>
      </c>
    </row>
    <row r="1074" spans="1:12" x14ac:dyDescent="0.25">
      <c r="A1074" s="94" t="s">
        <v>240</v>
      </c>
      <c r="B1074" s="73">
        <v>0.25</v>
      </c>
      <c r="C1074" s="73">
        <f>B1074*2</f>
        <v>0.5</v>
      </c>
      <c r="D1074" s="91">
        <v>9</v>
      </c>
      <c r="E1074" s="91"/>
      <c r="F1074" s="74">
        <f>(B1074*D1074)+(E1074*C1074)</f>
        <v>2.25</v>
      </c>
      <c r="G1074" s="129">
        <f>B1074/2</f>
        <v>0.125</v>
      </c>
      <c r="H1074" s="73">
        <f>G1074*2</f>
        <v>0.25</v>
      </c>
      <c r="I1074" s="77"/>
      <c r="J1074" s="123"/>
      <c r="K1074" s="74">
        <f>(G1074*I1074)+(J1074*H1074)</f>
        <v>0</v>
      </c>
      <c r="L1074" s="80">
        <f>F1074+K1074</f>
        <v>2.25</v>
      </c>
    </row>
    <row r="1075" spans="1:12" ht="15.75" thickBot="1" x14ac:dyDescent="0.3">
      <c r="A1075" s="94" t="s">
        <v>241</v>
      </c>
      <c r="B1075" s="98">
        <v>0.1</v>
      </c>
      <c r="C1075" s="73">
        <f>B1075*2</f>
        <v>0.2</v>
      </c>
      <c r="D1075" s="91"/>
      <c r="E1075" s="120"/>
      <c r="F1075" s="74">
        <f>(B1075*D1075)+(E1075*C1075)</f>
        <v>0</v>
      </c>
      <c r="G1075" s="129">
        <f>B1075/2</f>
        <v>0.05</v>
      </c>
      <c r="H1075" s="73">
        <f>G1075*2</f>
        <v>0.1</v>
      </c>
      <c r="I1075" s="77"/>
      <c r="J1075" s="123"/>
      <c r="K1075" s="74">
        <f>(G1075*I1075)+(J1075*H1075)</f>
        <v>0</v>
      </c>
      <c r="L1075" s="80">
        <f>F1075+K1075</f>
        <v>0</v>
      </c>
    </row>
    <row r="1076" spans="1:12" ht="15.75" thickBot="1" x14ac:dyDescent="0.3">
      <c r="A1076" s="78"/>
      <c r="B1076" s="101" t="s">
        <v>242</v>
      </c>
      <c r="C1076" s="125"/>
      <c r="D1076" s="99">
        <f>SUM(D1036:D1075)+SUM(E1036:E1075)</f>
        <v>16</v>
      </c>
      <c r="E1076" s="121">
        <f>+SUM(E1036:E1075)</f>
        <v>0</v>
      </c>
      <c r="F1076" s="90">
        <f>SUM(F1038:F1075)</f>
        <v>5.75</v>
      </c>
      <c r="G1076" s="101" t="s">
        <v>243</v>
      </c>
      <c r="H1076" s="125"/>
      <c r="I1076" s="100">
        <f>SUM(I1036:I1075)</f>
        <v>0</v>
      </c>
      <c r="J1076" s="100">
        <f>SUM(J1036:J1075)</f>
        <v>0</v>
      </c>
      <c r="K1076" s="102">
        <f>SUM(K1036:K1075)</f>
        <v>0</v>
      </c>
      <c r="L1076" s="93">
        <f>SUM(L1036:L1075)</f>
        <v>5.75</v>
      </c>
    </row>
    <row r="1077" spans="1:12" ht="15.75" thickBot="1" x14ac:dyDescent="0.3">
      <c r="A1077" s="132"/>
      <c r="B1077" s="141" t="s">
        <v>244</v>
      </c>
      <c r="C1077" s="143"/>
      <c r="D1077" s="142"/>
      <c r="E1077" s="142"/>
      <c r="F1077" s="142"/>
      <c r="G1077" s="142"/>
      <c r="H1077" s="128"/>
      <c r="I1077" s="96">
        <f>D1076+I1076</f>
        <v>16</v>
      </c>
      <c r="J1077" s="125"/>
      <c r="K1077" s="103" t="s">
        <v>245</v>
      </c>
      <c r="L1077" s="104">
        <f>L1076</f>
        <v>5.75</v>
      </c>
    </row>
    <row r="1078" spans="1:12" x14ac:dyDescent="0.25">
      <c r="A1078" s="132"/>
      <c r="B1078" s="95"/>
      <c r="C1078" s="95"/>
      <c r="D1078" s="132"/>
      <c r="E1078" s="132"/>
      <c r="F1078" s="132"/>
      <c r="G1078" s="95"/>
      <c r="H1078" s="95"/>
      <c r="I1078" s="132"/>
      <c r="J1078" s="132"/>
      <c r="K1078" s="105" t="s">
        <v>246</v>
      </c>
      <c r="L1078" s="106">
        <v>1044</v>
      </c>
    </row>
    <row r="1079" spans="1:12" x14ac:dyDescent="0.25">
      <c r="A1079" s="132"/>
      <c r="B1079" s="95"/>
      <c r="C1079" s="95"/>
      <c r="D1079" s="132"/>
      <c r="E1079" s="132"/>
      <c r="F1079" s="132"/>
      <c r="G1079" s="95"/>
      <c r="H1079" s="95"/>
      <c r="I1079" s="132"/>
      <c r="J1079" s="132"/>
      <c r="K1079" s="105" t="s">
        <v>102</v>
      </c>
      <c r="L1079" s="107">
        <f>L1077/L1078</f>
        <v>5.5076628352490418E-3</v>
      </c>
    </row>
    <row r="1080" spans="1:12" ht="15.75" thickBot="1" x14ac:dyDescent="0.3">
      <c r="A1080" s="132"/>
      <c r="B1080" s="95"/>
      <c r="C1080" s="95"/>
      <c r="D1080" s="132"/>
      <c r="E1080" s="132"/>
      <c r="F1080" s="132"/>
      <c r="G1080" s="95"/>
      <c r="H1080" s="95"/>
      <c r="I1080" s="132"/>
      <c r="J1080" s="132"/>
      <c r="K1080" s="108" t="s">
        <v>213</v>
      </c>
      <c r="L1080" s="109" t="s">
        <v>327</v>
      </c>
    </row>
    <row r="1081" spans="1:12" ht="15.75" thickBot="1" x14ac:dyDescent="0.3">
      <c r="A1081" s="140" t="s">
        <v>378</v>
      </c>
      <c r="B1081" s="140"/>
      <c r="C1081" s="140"/>
      <c r="D1081" s="140"/>
      <c r="E1081" s="140"/>
      <c r="F1081" s="140"/>
      <c r="G1081" s="140"/>
      <c r="H1081" s="140"/>
      <c r="I1081" s="140"/>
      <c r="J1081" s="140"/>
      <c r="K1081" s="140"/>
      <c r="L1081" s="140"/>
    </row>
    <row r="1082" spans="1:12" ht="105" x14ac:dyDescent="0.25">
      <c r="A1082" s="81" t="s">
        <v>50</v>
      </c>
      <c r="B1082" s="82" t="s">
        <v>317</v>
      </c>
      <c r="C1082" s="82" t="s">
        <v>326</v>
      </c>
      <c r="D1082" s="83" t="s">
        <v>216</v>
      </c>
      <c r="E1082" s="83" t="s">
        <v>319</v>
      </c>
      <c r="F1082" s="84" t="s">
        <v>217</v>
      </c>
      <c r="G1082" s="87" t="s">
        <v>218</v>
      </c>
      <c r="H1082" s="82" t="s">
        <v>321</v>
      </c>
      <c r="I1082" s="83" t="s">
        <v>219</v>
      </c>
      <c r="J1082" s="122" t="s">
        <v>320</v>
      </c>
      <c r="K1082" s="85" t="s">
        <v>220</v>
      </c>
      <c r="L1082" s="86" t="s">
        <v>221</v>
      </c>
    </row>
    <row r="1083" spans="1:12" x14ac:dyDescent="0.25">
      <c r="A1083" s="75" t="s">
        <v>131</v>
      </c>
      <c r="B1083" s="76"/>
      <c r="C1083" s="76"/>
      <c r="D1083" s="76"/>
      <c r="E1083" s="76"/>
      <c r="F1083" s="76"/>
      <c r="G1083" s="76"/>
      <c r="H1083" s="76"/>
      <c r="I1083" s="76"/>
      <c r="J1083" s="78"/>
      <c r="K1083" s="78"/>
      <c r="L1083" s="92"/>
    </row>
    <row r="1084" spans="1:12" x14ac:dyDescent="0.25">
      <c r="A1084" s="72" t="s">
        <v>222</v>
      </c>
      <c r="B1084" s="73">
        <v>0.15</v>
      </c>
      <c r="C1084" s="73">
        <f>B1084*2</f>
        <v>0.3</v>
      </c>
      <c r="D1084" s="77"/>
      <c r="E1084" s="77"/>
      <c r="F1084" s="74">
        <f>(B1084*D1084)+(E1084*C1084)</f>
        <v>0</v>
      </c>
      <c r="G1084" s="129">
        <f>B1084/2</f>
        <v>7.4999999999999997E-2</v>
      </c>
      <c r="H1084" s="73">
        <f>G1084*2</f>
        <v>0.15</v>
      </c>
      <c r="I1084" s="77"/>
      <c r="J1084" s="123"/>
      <c r="K1084" s="74">
        <f>(G1084*I1084)+(J1084*H1084)</f>
        <v>0</v>
      </c>
      <c r="L1084" s="80">
        <f>F1084+K1084</f>
        <v>0</v>
      </c>
    </row>
    <row r="1085" spans="1:12" x14ac:dyDescent="0.25">
      <c r="A1085" s="75" t="s">
        <v>144</v>
      </c>
      <c r="B1085" s="76"/>
      <c r="C1085" s="76"/>
      <c r="D1085" s="76"/>
      <c r="E1085" s="76"/>
      <c r="F1085" s="76"/>
      <c r="G1085" s="76"/>
      <c r="H1085" s="76"/>
      <c r="I1085" s="76"/>
      <c r="J1085" s="78"/>
      <c r="K1085" s="78"/>
      <c r="L1085" s="92"/>
    </row>
    <row r="1086" spans="1:12" x14ac:dyDescent="0.25">
      <c r="A1086" s="72" t="s">
        <v>145</v>
      </c>
      <c r="B1086" s="73">
        <v>0.2</v>
      </c>
      <c r="C1086" s="73">
        <f>B1086*2</f>
        <v>0.4</v>
      </c>
      <c r="D1086" s="77"/>
      <c r="E1086" s="77"/>
      <c r="F1086" s="74">
        <f>(B1086*D1086)+(E1086*C1086)</f>
        <v>0</v>
      </c>
      <c r="G1086" s="129">
        <f>B1086/2</f>
        <v>0.1</v>
      </c>
      <c r="H1086" s="73">
        <f>G1086*2</f>
        <v>0.2</v>
      </c>
      <c r="I1086" s="77"/>
      <c r="J1086" s="123"/>
      <c r="K1086" s="74">
        <f>(G1086*I1086)+(J1086*H1086)</f>
        <v>0</v>
      </c>
      <c r="L1086" s="80">
        <f>F1086+K1086</f>
        <v>0</v>
      </c>
    </row>
    <row r="1087" spans="1:12" x14ac:dyDescent="0.25">
      <c r="A1087" s="72" t="s">
        <v>192</v>
      </c>
      <c r="B1087" s="73">
        <v>0.3</v>
      </c>
      <c r="C1087" s="73">
        <f>B1087*2</f>
        <v>0.6</v>
      </c>
      <c r="D1087" s="77"/>
      <c r="E1087" s="77"/>
      <c r="F1087" s="74">
        <f>(B1087*D1087)+(E1087*C1087)</f>
        <v>0</v>
      </c>
      <c r="G1087" s="129">
        <f>B1087/2</f>
        <v>0.15</v>
      </c>
      <c r="H1087" s="73">
        <f>G1087*2</f>
        <v>0.3</v>
      </c>
      <c r="I1087" s="77"/>
      <c r="J1087" s="123"/>
      <c r="K1087" s="74">
        <f>(G1087*I1087)+(J1087*H1087)</f>
        <v>0</v>
      </c>
      <c r="L1087" s="80">
        <f>F1087+K1087</f>
        <v>0</v>
      </c>
    </row>
    <row r="1088" spans="1:12" x14ac:dyDescent="0.25">
      <c r="A1088" s="72" t="s">
        <v>223</v>
      </c>
      <c r="B1088" s="73">
        <v>0.2</v>
      </c>
      <c r="C1088" s="73">
        <f>B1088*2</f>
        <v>0.4</v>
      </c>
      <c r="D1088" s="77"/>
      <c r="E1088" s="77"/>
      <c r="F1088" s="74">
        <f>(B1088*D1088)+(E1088*C1088)</f>
        <v>0</v>
      </c>
      <c r="G1088" s="129">
        <f>B1088/2</f>
        <v>0.1</v>
      </c>
      <c r="H1088" s="73">
        <f>G1088*2</f>
        <v>0.2</v>
      </c>
      <c r="I1088" s="77"/>
      <c r="J1088" s="123"/>
      <c r="K1088" s="74">
        <f>(G1088*I1088)+(J1088*H1088)</f>
        <v>0</v>
      </c>
      <c r="L1088" s="80">
        <f>F1088+K1088</f>
        <v>0</v>
      </c>
    </row>
    <row r="1089" spans="1:12" x14ac:dyDescent="0.25">
      <c r="A1089" s="75" t="s">
        <v>224</v>
      </c>
      <c r="B1089" s="76"/>
      <c r="C1089" s="76"/>
      <c r="D1089" s="76"/>
      <c r="E1089" s="76"/>
      <c r="F1089" s="76"/>
      <c r="G1089" s="76"/>
      <c r="H1089" s="76"/>
      <c r="I1089" s="76"/>
      <c r="J1089" s="78"/>
      <c r="K1089" s="78"/>
      <c r="L1089" s="92"/>
    </row>
    <row r="1090" spans="1:12" x14ac:dyDescent="0.25">
      <c r="A1090" s="72" t="s">
        <v>225</v>
      </c>
      <c r="B1090" s="73">
        <v>0.15</v>
      </c>
      <c r="C1090" s="73">
        <f t="shared" ref="C1090:C1097" si="140">B1090*2</f>
        <v>0.3</v>
      </c>
      <c r="D1090" s="77"/>
      <c r="E1090" s="77"/>
      <c r="F1090" s="74">
        <f t="shared" ref="F1090:F1097" si="141">(B1090*D1090)+(E1090*C1090)</f>
        <v>0</v>
      </c>
      <c r="G1090" s="129">
        <f t="shared" ref="G1090:G1097" si="142">B1090/2</f>
        <v>7.4999999999999997E-2</v>
      </c>
      <c r="H1090" s="73">
        <f t="shared" ref="H1090:H1097" si="143">G1090*2</f>
        <v>0.15</v>
      </c>
      <c r="I1090" s="77"/>
      <c r="J1090" s="123"/>
      <c r="K1090" s="74">
        <f t="shared" ref="K1090:K1097" si="144">(G1090*I1090)+(J1090*H1090)</f>
        <v>0</v>
      </c>
      <c r="L1090" s="80">
        <f t="shared" ref="L1090:L1097" si="145">F1090+K1090</f>
        <v>0</v>
      </c>
    </row>
    <row r="1091" spans="1:12" x14ac:dyDescent="0.25">
      <c r="A1091" s="72" t="s">
        <v>193</v>
      </c>
      <c r="B1091" s="73">
        <v>0.2</v>
      </c>
      <c r="C1091" s="73">
        <f t="shared" si="140"/>
        <v>0.4</v>
      </c>
      <c r="D1091" s="77"/>
      <c r="E1091" s="77"/>
      <c r="F1091" s="74">
        <f t="shared" si="141"/>
        <v>0</v>
      </c>
      <c r="G1091" s="129">
        <f t="shared" si="142"/>
        <v>0.1</v>
      </c>
      <c r="H1091" s="73">
        <f t="shared" si="143"/>
        <v>0.2</v>
      </c>
      <c r="I1091" s="77"/>
      <c r="J1091" s="123"/>
      <c r="K1091" s="74">
        <f t="shared" si="144"/>
        <v>0</v>
      </c>
      <c r="L1091" s="80">
        <f t="shared" si="145"/>
        <v>0</v>
      </c>
    </row>
    <row r="1092" spans="1:12" x14ac:dyDescent="0.25">
      <c r="A1092" s="72" t="s">
        <v>322</v>
      </c>
      <c r="B1092" s="73">
        <v>0.35</v>
      </c>
      <c r="C1092" s="73">
        <f t="shared" si="140"/>
        <v>0.7</v>
      </c>
      <c r="D1092" s="77"/>
      <c r="E1092" s="77"/>
      <c r="F1092" s="74">
        <f t="shared" si="141"/>
        <v>0</v>
      </c>
      <c r="G1092" s="129">
        <f t="shared" si="142"/>
        <v>0.17499999999999999</v>
      </c>
      <c r="H1092" s="73">
        <f t="shared" si="143"/>
        <v>0.35</v>
      </c>
      <c r="I1092" s="77"/>
      <c r="J1092" s="123"/>
      <c r="K1092" s="74">
        <f t="shared" si="144"/>
        <v>0</v>
      </c>
      <c r="L1092" s="80">
        <f t="shared" si="145"/>
        <v>0</v>
      </c>
    </row>
    <row r="1093" spans="1:12" x14ac:dyDescent="0.25">
      <c r="A1093" s="72" t="s">
        <v>333</v>
      </c>
      <c r="B1093" s="73">
        <v>0.45</v>
      </c>
      <c r="C1093" s="73">
        <f t="shared" si="140"/>
        <v>0.9</v>
      </c>
      <c r="D1093" s="77"/>
      <c r="E1093" s="77"/>
      <c r="F1093" s="74">
        <f t="shared" si="141"/>
        <v>0</v>
      </c>
      <c r="G1093" s="129">
        <f t="shared" si="142"/>
        <v>0.22500000000000001</v>
      </c>
      <c r="H1093" s="73">
        <f t="shared" si="143"/>
        <v>0.45</v>
      </c>
      <c r="I1093" s="77"/>
      <c r="J1093" s="123"/>
      <c r="K1093" s="74">
        <f t="shared" si="144"/>
        <v>0</v>
      </c>
      <c r="L1093" s="80">
        <f t="shared" si="145"/>
        <v>0</v>
      </c>
    </row>
    <row r="1094" spans="1:12" x14ac:dyDescent="0.25">
      <c r="A1094" s="72" t="s">
        <v>66</v>
      </c>
      <c r="B1094" s="73">
        <v>0.5</v>
      </c>
      <c r="C1094" s="73">
        <f t="shared" si="140"/>
        <v>1</v>
      </c>
      <c r="D1094" s="77"/>
      <c r="E1094" s="77"/>
      <c r="F1094" s="74">
        <f t="shared" si="141"/>
        <v>0</v>
      </c>
      <c r="G1094" s="129">
        <f t="shared" si="142"/>
        <v>0.25</v>
      </c>
      <c r="H1094" s="73">
        <f t="shared" si="143"/>
        <v>0.5</v>
      </c>
      <c r="I1094" s="77"/>
      <c r="J1094" s="123"/>
      <c r="K1094" s="74">
        <f t="shared" si="144"/>
        <v>0</v>
      </c>
      <c r="L1094" s="80">
        <f t="shared" si="145"/>
        <v>0</v>
      </c>
    </row>
    <row r="1095" spans="1:12" x14ac:dyDescent="0.25">
      <c r="A1095" s="72" t="s">
        <v>315</v>
      </c>
      <c r="B1095" s="73">
        <v>0.5</v>
      </c>
      <c r="C1095" s="73">
        <f t="shared" si="140"/>
        <v>1</v>
      </c>
      <c r="D1095" s="77"/>
      <c r="E1095" s="77"/>
      <c r="F1095" s="74">
        <f t="shared" si="141"/>
        <v>0</v>
      </c>
      <c r="G1095" s="129">
        <f t="shared" si="142"/>
        <v>0.25</v>
      </c>
      <c r="H1095" s="73">
        <f t="shared" si="143"/>
        <v>0.5</v>
      </c>
      <c r="I1095" s="77"/>
      <c r="J1095" s="123"/>
      <c r="K1095" s="74">
        <f t="shared" si="144"/>
        <v>0</v>
      </c>
      <c r="L1095" s="80">
        <f t="shared" si="145"/>
        <v>0</v>
      </c>
    </row>
    <row r="1096" spans="1:12" x14ac:dyDescent="0.25">
      <c r="A1096" s="72" t="s">
        <v>230</v>
      </c>
      <c r="B1096" s="73">
        <v>1</v>
      </c>
      <c r="C1096" s="73">
        <f t="shared" si="140"/>
        <v>2</v>
      </c>
      <c r="D1096" s="77"/>
      <c r="E1096" s="77"/>
      <c r="F1096" s="74">
        <f t="shared" si="141"/>
        <v>0</v>
      </c>
      <c r="G1096" s="129">
        <f t="shared" si="142"/>
        <v>0.5</v>
      </c>
      <c r="H1096" s="73">
        <f t="shared" si="143"/>
        <v>1</v>
      </c>
      <c r="I1096" s="77"/>
      <c r="J1096" s="123"/>
      <c r="K1096" s="74">
        <f t="shared" si="144"/>
        <v>0</v>
      </c>
      <c r="L1096" s="80">
        <f t="shared" si="145"/>
        <v>0</v>
      </c>
    </row>
    <row r="1097" spans="1:12" x14ac:dyDescent="0.25">
      <c r="A1097" s="72" t="s">
        <v>173</v>
      </c>
      <c r="B1097" s="73">
        <v>0.2</v>
      </c>
      <c r="C1097" s="73">
        <f t="shared" si="140"/>
        <v>0.4</v>
      </c>
      <c r="D1097" s="77"/>
      <c r="E1097" s="77"/>
      <c r="F1097" s="74">
        <f t="shared" si="141"/>
        <v>0</v>
      </c>
      <c r="G1097" s="129">
        <f t="shared" si="142"/>
        <v>0.1</v>
      </c>
      <c r="H1097" s="73">
        <f t="shared" si="143"/>
        <v>0.2</v>
      </c>
      <c r="I1097" s="77"/>
      <c r="J1097" s="123"/>
      <c r="K1097" s="74">
        <f t="shared" si="144"/>
        <v>0</v>
      </c>
      <c r="L1097" s="80">
        <f t="shared" si="145"/>
        <v>0</v>
      </c>
    </row>
    <row r="1098" spans="1:12" x14ac:dyDescent="0.25">
      <c r="A1098" s="75" t="s">
        <v>89</v>
      </c>
      <c r="B1098" s="76"/>
      <c r="C1098" s="76"/>
      <c r="D1098" s="76"/>
      <c r="E1098" s="76"/>
      <c r="F1098" s="76"/>
      <c r="G1098" s="76"/>
      <c r="H1098" s="76"/>
      <c r="I1098" s="76"/>
      <c r="J1098" s="78"/>
      <c r="K1098" s="78"/>
      <c r="L1098" s="92"/>
    </row>
    <row r="1099" spans="1:12" x14ac:dyDescent="0.25">
      <c r="A1099" s="72" t="s">
        <v>231</v>
      </c>
      <c r="B1099" s="73">
        <v>0.25</v>
      </c>
      <c r="C1099" s="73">
        <f>B1099*2</f>
        <v>0.5</v>
      </c>
      <c r="D1099" s="77"/>
      <c r="E1099" s="77"/>
      <c r="F1099" s="74">
        <f>(B1099*D1099)+(E1099*C1099)</f>
        <v>0</v>
      </c>
      <c r="G1099" s="129">
        <f>B1099/2</f>
        <v>0.125</v>
      </c>
      <c r="H1099" s="73">
        <f>G1099*2</f>
        <v>0.25</v>
      </c>
      <c r="I1099" s="77"/>
      <c r="J1099" s="123"/>
      <c r="K1099" s="74">
        <f>(G1099*I1099)+(J1099*H1099)</f>
        <v>0</v>
      </c>
      <c r="L1099" s="80">
        <f>F1099+K1099</f>
        <v>0</v>
      </c>
    </row>
    <row r="1100" spans="1:12" x14ac:dyDescent="0.25">
      <c r="A1100" s="72" t="s">
        <v>232</v>
      </c>
      <c r="B1100" s="73">
        <v>0.5</v>
      </c>
      <c r="C1100" s="73">
        <f>B1100*2</f>
        <v>1</v>
      </c>
      <c r="D1100" s="77"/>
      <c r="E1100" s="77"/>
      <c r="F1100" s="74">
        <f>(B1100*D1100)+(E1100*C1100)</f>
        <v>0</v>
      </c>
      <c r="G1100" s="129">
        <f>B1100/2</f>
        <v>0.25</v>
      </c>
      <c r="H1100" s="73">
        <f>G1100*2</f>
        <v>0.5</v>
      </c>
      <c r="I1100" s="77"/>
      <c r="J1100" s="123"/>
      <c r="K1100" s="74">
        <f>(G1100*I1100)+(J1100*H1100)</f>
        <v>0</v>
      </c>
      <c r="L1100" s="80">
        <f>F1100+K1100</f>
        <v>0</v>
      </c>
    </row>
    <row r="1101" spans="1:12" x14ac:dyDescent="0.25">
      <c r="A1101" s="75" t="s">
        <v>158</v>
      </c>
      <c r="B1101" s="76"/>
      <c r="C1101" s="76"/>
      <c r="D1101" s="76"/>
      <c r="E1101" s="76"/>
      <c r="F1101" s="76"/>
      <c r="G1101" s="76"/>
      <c r="H1101" s="76"/>
      <c r="I1101" s="76"/>
      <c r="J1101" s="78"/>
      <c r="K1101" s="78"/>
      <c r="L1101" s="92"/>
    </row>
    <row r="1102" spans="1:12" x14ac:dyDescent="0.25">
      <c r="A1102" s="72" t="s">
        <v>208</v>
      </c>
      <c r="B1102" s="73">
        <v>0.3</v>
      </c>
      <c r="C1102" s="73">
        <f t="shared" ref="C1102:C1109" si="146">B1102*2</f>
        <v>0.6</v>
      </c>
      <c r="D1102" s="77"/>
      <c r="E1102" s="77"/>
      <c r="F1102" s="74">
        <f t="shared" ref="F1102:F1109" si="147">(B1102*D1102)+(E1102*C1102)</f>
        <v>0</v>
      </c>
      <c r="G1102" s="129">
        <f t="shared" ref="G1102:G1109" si="148">B1102/2</f>
        <v>0.15</v>
      </c>
      <c r="H1102" s="73">
        <f t="shared" ref="H1102:H1109" si="149">G1102*2</f>
        <v>0.3</v>
      </c>
      <c r="I1102" s="77"/>
      <c r="J1102" s="123"/>
      <c r="K1102" s="74">
        <f t="shared" ref="K1102:K1109" si="150">(G1102*I1102)+(J1102*H1102)</f>
        <v>0</v>
      </c>
      <c r="L1102" s="80">
        <f t="shared" ref="L1102:L1109" si="151">F1102+K1102</f>
        <v>0</v>
      </c>
    </row>
    <row r="1103" spans="1:12" x14ac:dyDescent="0.25">
      <c r="A1103" s="72" t="s">
        <v>180</v>
      </c>
      <c r="B1103" s="73">
        <v>0.4</v>
      </c>
      <c r="C1103" s="73">
        <f t="shared" si="146"/>
        <v>0.8</v>
      </c>
      <c r="D1103" s="77">
        <v>4</v>
      </c>
      <c r="E1103" s="77"/>
      <c r="F1103" s="74">
        <f t="shared" si="147"/>
        <v>1.6</v>
      </c>
      <c r="G1103" s="129">
        <f t="shared" si="148"/>
        <v>0.2</v>
      </c>
      <c r="H1103" s="73">
        <f t="shared" si="149"/>
        <v>0.4</v>
      </c>
      <c r="I1103" s="77">
        <v>6</v>
      </c>
      <c r="J1103" s="123"/>
      <c r="K1103" s="74">
        <f t="shared" si="150"/>
        <v>1.2000000000000002</v>
      </c>
      <c r="L1103" s="80">
        <f t="shared" si="151"/>
        <v>2.8000000000000003</v>
      </c>
    </row>
    <row r="1104" spans="1:12" x14ac:dyDescent="0.25">
      <c r="A1104" s="72" t="s">
        <v>233</v>
      </c>
      <c r="B1104" s="73">
        <v>0.3</v>
      </c>
      <c r="C1104" s="73">
        <f t="shared" si="146"/>
        <v>0.6</v>
      </c>
      <c r="D1104" s="77">
        <v>4</v>
      </c>
      <c r="E1104" s="77"/>
      <c r="F1104" s="74">
        <f t="shared" si="147"/>
        <v>1.2</v>
      </c>
      <c r="G1104" s="129">
        <f t="shared" si="148"/>
        <v>0.15</v>
      </c>
      <c r="H1104" s="73">
        <f t="shared" si="149"/>
        <v>0.3</v>
      </c>
      <c r="I1104" s="77"/>
      <c r="J1104" s="123"/>
      <c r="K1104" s="74">
        <f t="shared" si="150"/>
        <v>0</v>
      </c>
      <c r="L1104" s="80">
        <f t="shared" si="151"/>
        <v>1.2</v>
      </c>
    </row>
    <row r="1105" spans="1:12" x14ac:dyDescent="0.25">
      <c r="A1105" s="72" t="s">
        <v>234</v>
      </c>
      <c r="B1105" s="73">
        <v>0.4</v>
      </c>
      <c r="C1105" s="73">
        <f t="shared" si="146"/>
        <v>0.8</v>
      </c>
      <c r="D1105" s="77">
        <v>3</v>
      </c>
      <c r="E1105" s="77"/>
      <c r="F1105" s="74">
        <f t="shared" si="147"/>
        <v>1.2000000000000002</v>
      </c>
      <c r="G1105" s="129">
        <f t="shared" si="148"/>
        <v>0.2</v>
      </c>
      <c r="H1105" s="73">
        <f t="shared" si="149"/>
        <v>0.4</v>
      </c>
      <c r="I1105" s="77"/>
      <c r="J1105" s="123"/>
      <c r="K1105" s="74">
        <f t="shared" si="150"/>
        <v>0</v>
      </c>
      <c r="L1105" s="80">
        <f t="shared" si="151"/>
        <v>1.2000000000000002</v>
      </c>
    </row>
    <row r="1106" spans="1:12" x14ac:dyDescent="0.25">
      <c r="A1106" s="72" t="s">
        <v>235</v>
      </c>
      <c r="B1106" s="73">
        <v>0.6</v>
      </c>
      <c r="C1106" s="73">
        <f t="shared" si="146"/>
        <v>1.2</v>
      </c>
      <c r="D1106" s="77"/>
      <c r="E1106" s="77"/>
      <c r="F1106" s="74">
        <f t="shared" si="147"/>
        <v>0</v>
      </c>
      <c r="G1106" s="129">
        <f t="shared" si="148"/>
        <v>0.3</v>
      </c>
      <c r="H1106" s="73">
        <f t="shared" si="149"/>
        <v>0.6</v>
      </c>
      <c r="I1106" s="77"/>
      <c r="J1106" s="123"/>
      <c r="K1106" s="74">
        <f t="shared" si="150"/>
        <v>0</v>
      </c>
      <c r="L1106" s="80">
        <f t="shared" si="151"/>
        <v>0</v>
      </c>
    </row>
    <row r="1107" spans="1:12" x14ac:dyDescent="0.25">
      <c r="A1107" s="72" t="s">
        <v>236</v>
      </c>
      <c r="B1107" s="73">
        <v>0.25</v>
      </c>
      <c r="C1107" s="73">
        <f t="shared" si="146"/>
        <v>0.5</v>
      </c>
      <c r="D1107" s="77"/>
      <c r="E1107" s="77"/>
      <c r="F1107" s="74">
        <f t="shared" si="147"/>
        <v>0</v>
      </c>
      <c r="G1107" s="129">
        <f t="shared" si="148"/>
        <v>0.125</v>
      </c>
      <c r="H1107" s="73">
        <f t="shared" si="149"/>
        <v>0.25</v>
      </c>
      <c r="I1107" s="77"/>
      <c r="J1107" s="123"/>
      <c r="K1107" s="74">
        <f t="shared" si="150"/>
        <v>0</v>
      </c>
      <c r="L1107" s="80">
        <f t="shared" si="151"/>
        <v>0</v>
      </c>
    </row>
    <row r="1108" spans="1:12" x14ac:dyDescent="0.25">
      <c r="A1108" s="72" t="s">
        <v>325</v>
      </c>
      <c r="B1108" s="73">
        <v>0.2</v>
      </c>
      <c r="C1108" s="73">
        <f t="shared" si="146"/>
        <v>0.4</v>
      </c>
      <c r="D1108" s="77"/>
      <c r="E1108" s="77"/>
      <c r="F1108" s="74">
        <f t="shared" si="147"/>
        <v>0</v>
      </c>
      <c r="G1108" s="129">
        <f t="shared" si="148"/>
        <v>0.1</v>
      </c>
      <c r="H1108" s="73">
        <f t="shared" si="149"/>
        <v>0.2</v>
      </c>
      <c r="I1108" s="77"/>
      <c r="J1108" s="123"/>
      <c r="K1108" s="74">
        <f t="shared" si="150"/>
        <v>0</v>
      </c>
      <c r="L1108" s="80">
        <f t="shared" si="151"/>
        <v>0</v>
      </c>
    </row>
    <row r="1109" spans="1:12" x14ac:dyDescent="0.25">
      <c r="A1109" s="72" t="s">
        <v>95</v>
      </c>
      <c r="B1109" s="73">
        <v>0.25</v>
      </c>
      <c r="C1109" s="73">
        <f t="shared" si="146"/>
        <v>0.5</v>
      </c>
      <c r="D1109" s="77"/>
      <c r="E1109" s="77"/>
      <c r="F1109" s="74">
        <f t="shared" si="147"/>
        <v>0</v>
      </c>
      <c r="G1109" s="129">
        <f t="shared" si="148"/>
        <v>0.125</v>
      </c>
      <c r="H1109" s="73">
        <f t="shared" si="149"/>
        <v>0.25</v>
      </c>
      <c r="I1109" s="77"/>
      <c r="J1109" s="123"/>
      <c r="K1109" s="74">
        <f t="shared" si="150"/>
        <v>0</v>
      </c>
      <c r="L1109" s="80">
        <f t="shared" si="151"/>
        <v>0</v>
      </c>
    </row>
    <row r="1110" spans="1:12" x14ac:dyDescent="0.25">
      <c r="A1110" s="75" t="s">
        <v>73</v>
      </c>
      <c r="B1110" s="76"/>
      <c r="C1110" s="76"/>
      <c r="D1110" s="76"/>
      <c r="E1110" s="76"/>
      <c r="F1110" s="76"/>
      <c r="G1110" s="76"/>
      <c r="H1110" s="76"/>
      <c r="I1110" s="76"/>
      <c r="J1110" s="78"/>
      <c r="K1110" s="78"/>
      <c r="L1110" s="92"/>
    </row>
    <row r="1111" spans="1:12" x14ac:dyDescent="0.25">
      <c r="A1111" s="72" t="s">
        <v>76</v>
      </c>
      <c r="B1111" s="73">
        <v>0.5</v>
      </c>
      <c r="C1111" s="73">
        <f>B1111*2</f>
        <v>1</v>
      </c>
      <c r="D1111" s="77"/>
      <c r="E1111" s="77"/>
      <c r="F1111" s="74">
        <f>(B1111*D1111)+(E1111*C1111)</f>
        <v>0</v>
      </c>
      <c r="G1111" s="129">
        <f>B1111/2</f>
        <v>0.25</v>
      </c>
      <c r="H1111" s="73">
        <f>G1111*2</f>
        <v>0.5</v>
      </c>
      <c r="I1111" s="77"/>
      <c r="J1111" s="123"/>
      <c r="K1111" s="74">
        <f>(G1111*I1111)+(J1111*H1111)</f>
        <v>0</v>
      </c>
      <c r="L1111" s="80">
        <f>F1111+K1111</f>
        <v>0</v>
      </c>
    </row>
    <row r="1112" spans="1:12" x14ac:dyDescent="0.25">
      <c r="A1112" s="72" t="s">
        <v>77</v>
      </c>
      <c r="B1112" s="73">
        <v>0.7</v>
      </c>
      <c r="C1112" s="73">
        <f>B1112*2</f>
        <v>1.4</v>
      </c>
      <c r="D1112" s="77"/>
      <c r="E1112" s="77"/>
      <c r="F1112" s="74">
        <f>(B1112*D1112)+(E1112*C1112)</f>
        <v>0</v>
      </c>
      <c r="G1112" s="129">
        <f>B1112/2</f>
        <v>0.35</v>
      </c>
      <c r="H1112" s="73">
        <f>G1112*2</f>
        <v>0.7</v>
      </c>
      <c r="I1112" s="77"/>
      <c r="J1112" s="123"/>
      <c r="K1112" s="74">
        <f>(G1112*I1112)+(J1112*H1112)</f>
        <v>0</v>
      </c>
      <c r="L1112" s="80">
        <f>F1112+K1112</f>
        <v>0</v>
      </c>
    </row>
    <row r="1113" spans="1:12" x14ac:dyDescent="0.25">
      <c r="A1113" s="72" t="s">
        <v>238</v>
      </c>
      <c r="B1113" s="73">
        <v>0.02</v>
      </c>
      <c r="C1113" s="73">
        <v>0</v>
      </c>
      <c r="D1113" s="77"/>
      <c r="E1113" s="77"/>
      <c r="F1113" s="74">
        <f>(B1113*D1113)+(E1113*C1113)</f>
        <v>0</v>
      </c>
      <c r="G1113" s="129">
        <f>B1113/2</f>
        <v>0.01</v>
      </c>
      <c r="H1113" s="73">
        <f>G1113*2</f>
        <v>0.02</v>
      </c>
      <c r="I1113" s="77"/>
      <c r="J1113" s="123"/>
      <c r="K1113" s="74">
        <f>(G1113*I1113)+(J1113*H1113)</f>
        <v>0</v>
      </c>
      <c r="L1113" s="80">
        <f>F1113+K1113</f>
        <v>0</v>
      </c>
    </row>
    <row r="1114" spans="1:12" x14ac:dyDescent="0.25">
      <c r="A1114" s="75" t="s">
        <v>163</v>
      </c>
      <c r="B1114" s="76"/>
      <c r="C1114" s="76"/>
      <c r="D1114" s="76"/>
      <c r="E1114" s="76"/>
      <c r="F1114" s="76"/>
      <c r="G1114" s="76"/>
      <c r="H1114" s="76"/>
      <c r="I1114" s="76"/>
      <c r="J1114" s="78"/>
      <c r="K1114" s="78"/>
      <c r="L1114" s="92"/>
    </row>
    <row r="1115" spans="1:12" x14ac:dyDescent="0.25">
      <c r="A1115" s="72" t="s">
        <v>163</v>
      </c>
      <c r="B1115" s="73">
        <v>0.5</v>
      </c>
      <c r="C1115" s="73">
        <f>B1115*2</f>
        <v>1</v>
      </c>
      <c r="D1115" s="77"/>
      <c r="E1115" s="77"/>
      <c r="F1115" s="74">
        <f>(B1115*D1115)+(E1115*C1115)</f>
        <v>0</v>
      </c>
      <c r="G1115" s="129">
        <f>B1115/2</f>
        <v>0.25</v>
      </c>
      <c r="H1115" s="73">
        <f>G1115*2</f>
        <v>0.5</v>
      </c>
      <c r="I1115" s="77"/>
      <c r="J1115" s="123"/>
      <c r="K1115" s="74">
        <f>(G1115*I1115)+(J1115*H1115)</f>
        <v>0</v>
      </c>
      <c r="L1115" s="80">
        <f>F1115+K1115</f>
        <v>0</v>
      </c>
    </row>
    <row r="1116" spans="1:12" x14ac:dyDescent="0.25">
      <c r="A1116" s="72" t="s">
        <v>115</v>
      </c>
      <c r="B1116" s="73">
        <v>2</v>
      </c>
      <c r="C1116" s="73">
        <f>B1116*2</f>
        <v>4</v>
      </c>
      <c r="D1116" s="77"/>
      <c r="E1116" s="77"/>
      <c r="F1116" s="74">
        <f>(B1116*D1116)+(E1116*C1116)</f>
        <v>0</v>
      </c>
      <c r="G1116" s="129">
        <f>B1116/2</f>
        <v>1</v>
      </c>
      <c r="H1116" s="73">
        <f>G1116*2</f>
        <v>2</v>
      </c>
      <c r="I1116" s="77"/>
      <c r="J1116" s="123"/>
      <c r="K1116" s="74">
        <f>(G1116*I1116)+(J1116*H1116)</f>
        <v>0</v>
      </c>
      <c r="L1116" s="80">
        <f>F1116+K1116</f>
        <v>0</v>
      </c>
    </row>
    <row r="1117" spans="1:12" x14ac:dyDescent="0.25">
      <c r="A1117" s="72" t="s">
        <v>165</v>
      </c>
      <c r="B1117" s="73">
        <v>1</v>
      </c>
      <c r="C1117" s="73">
        <f>B1117*2</f>
        <v>2</v>
      </c>
      <c r="D1117" s="77"/>
      <c r="E1117" s="77"/>
      <c r="F1117" s="74">
        <f>(B1117*D1117)+(E1117*C1117)</f>
        <v>0</v>
      </c>
      <c r="G1117" s="129">
        <f>B1117/2</f>
        <v>0.5</v>
      </c>
      <c r="H1117" s="73">
        <f>G1117*2</f>
        <v>1</v>
      </c>
      <c r="I1117" s="77"/>
      <c r="J1117" s="123"/>
      <c r="K1117" s="74">
        <f>(G1117*I1117)+(J1117*H1117)</f>
        <v>0</v>
      </c>
      <c r="L1117" s="80">
        <f>F1117+K1117</f>
        <v>0</v>
      </c>
    </row>
    <row r="1118" spans="1:12" x14ac:dyDescent="0.25">
      <c r="A1118" s="72" t="s">
        <v>172</v>
      </c>
      <c r="B1118" s="73">
        <v>1</v>
      </c>
      <c r="C1118" s="73">
        <f>B1118*2</f>
        <v>2</v>
      </c>
      <c r="D1118" s="77"/>
      <c r="E1118" s="77"/>
      <c r="F1118" s="74">
        <f>(B1118*D1118)+(E1118*C1118)</f>
        <v>0</v>
      </c>
      <c r="G1118" s="129">
        <f>B1118/2</f>
        <v>0.5</v>
      </c>
      <c r="H1118" s="73">
        <f>G1118*2</f>
        <v>1</v>
      </c>
      <c r="I1118" s="77"/>
      <c r="J1118" s="123"/>
      <c r="K1118" s="74">
        <f>(G1118*I1118)+(J1118*H1118)</f>
        <v>0</v>
      </c>
      <c r="L1118" s="80">
        <f>F1118+K1118</f>
        <v>0</v>
      </c>
    </row>
    <row r="1119" spans="1:12" x14ac:dyDescent="0.25">
      <c r="A1119" s="75" t="s">
        <v>97</v>
      </c>
      <c r="B1119" s="76"/>
      <c r="C1119" s="76"/>
      <c r="D1119" s="76"/>
      <c r="E1119" s="76"/>
      <c r="F1119" s="76"/>
      <c r="G1119" s="76"/>
      <c r="H1119" s="76"/>
      <c r="I1119" s="76"/>
      <c r="J1119" s="78"/>
      <c r="K1119" s="78"/>
      <c r="L1119" s="92"/>
    </row>
    <row r="1120" spans="1:12" x14ac:dyDescent="0.25">
      <c r="A1120" s="72" t="s">
        <v>99</v>
      </c>
      <c r="B1120" s="73">
        <v>1</v>
      </c>
      <c r="C1120" s="73">
        <f>B1120*2</f>
        <v>2</v>
      </c>
      <c r="D1120" s="77"/>
      <c r="E1120" s="77"/>
      <c r="F1120" s="74">
        <f>(B1120*D1120)+(E1120*C1120)</f>
        <v>0</v>
      </c>
      <c r="G1120" s="129">
        <f>B1120/2</f>
        <v>0.5</v>
      </c>
      <c r="H1120" s="73">
        <f>G1120*2</f>
        <v>1</v>
      </c>
      <c r="I1120" s="77"/>
      <c r="J1120" s="123"/>
      <c r="K1120" s="74">
        <f>(G1120*I1120)+(J1120*H1120)</f>
        <v>0</v>
      </c>
      <c r="L1120" s="80">
        <f>F1120+K1120</f>
        <v>0</v>
      </c>
    </row>
    <row r="1121" spans="1:12" x14ac:dyDescent="0.25">
      <c r="A1121" s="72" t="s">
        <v>196</v>
      </c>
      <c r="B1121" s="73">
        <v>0.1</v>
      </c>
      <c r="C1121" s="73">
        <f>B1121*2</f>
        <v>0.2</v>
      </c>
      <c r="D1121" s="77"/>
      <c r="E1121" s="77"/>
      <c r="F1121" s="74">
        <f>(B1121*D1121)+(E1121*C1121)</f>
        <v>0</v>
      </c>
      <c r="G1121" s="129">
        <f>B1121/2</f>
        <v>0.05</v>
      </c>
      <c r="H1121" s="73">
        <f>G1121*2</f>
        <v>0.1</v>
      </c>
      <c r="I1121" s="77"/>
      <c r="J1121" s="123"/>
      <c r="K1121" s="74">
        <f>(G1121*I1121)+(J1121*H1121)</f>
        <v>0</v>
      </c>
      <c r="L1121" s="80">
        <f>F1121+K1121</f>
        <v>0</v>
      </c>
    </row>
    <row r="1122" spans="1:12" x14ac:dyDescent="0.25">
      <c r="A1122" s="94" t="s">
        <v>239</v>
      </c>
      <c r="B1122" s="73">
        <v>0.25</v>
      </c>
      <c r="C1122" s="73">
        <f>B1122*2</f>
        <v>0.5</v>
      </c>
      <c r="D1122" s="91">
        <v>3</v>
      </c>
      <c r="E1122" s="91"/>
      <c r="F1122" s="74">
        <f>(B1122*D1122)+(E1122*C1122)</f>
        <v>0.75</v>
      </c>
      <c r="G1122" s="129">
        <f>B1122/2</f>
        <v>0.125</v>
      </c>
      <c r="H1122" s="73">
        <f>G1122*2</f>
        <v>0.25</v>
      </c>
      <c r="I1122" s="77"/>
      <c r="J1122" s="123"/>
      <c r="K1122" s="74">
        <f>(G1122*I1122)+(J1122*H1122)</f>
        <v>0</v>
      </c>
      <c r="L1122" s="80">
        <f>F1122+K1122</f>
        <v>0.75</v>
      </c>
    </row>
    <row r="1123" spans="1:12" x14ac:dyDescent="0.25">
      <c r="A1123" s="94" t="s">
        <v>240</v>
      </c>
      <c r="B1123" s="73">
        <v>0.25</v>
      </c>
      <c r="C1123" s="73">
        <f>B1123*2</f>
        <v>0.5</v>
      </c>
      <c r="D1123" s="91"/>
      <c r="E1123" s="91"/>
      <c r="F1123" s="74">
        <f>(B1123*D1123)+(E1123*C1123)</f>
        <v>0</v>
      </c>
      <c r="G1123" s="129">
        <f>B1123/2</f>
        <v>0.125</v>
      </c>
      <c r="H1123" s="73">
        <f>G1123*2</f>
        <v>0.25</v>
      </c>
      <c r="I1123" s="77"/>
      <c r="J1123" s="123"/>
      <c r="K1123" s="74">
        <f>(G1123*I1123)+(J1123*H1123)</f>
        <v>0</v>
      </c>
      <c r="L1123" s="80">
        <f>F1123+K1123</f>
        <v>0</v>
      </c>
    </row>
    <row r="1124" spans="1:12" ht="15.75" thickBot="1" x14ac:dyDescent="0.3">
      <c r="A1124" s="94" t="s">
        <v>241</v>
      </c>
      <c r="B1124" s="98">
        <v>0.1</v>
      </c>
      <c r="C1124" s="73">
        <f>B1124*2</f>
        <v>0.2</v>
      </c>
      <c r="D1124" s="91"/>
      <c r="E1124" s="120"/>
      <c r="F1124" s="74">
        <f>(B1124*D1124)+(E1124*C1124)</f>
        <v>0</v>
      </c>
      <c r="G1124" s="129">
        <f>B1124/2</f>
        <v>0.05</v>
      </c>
      <c r="H1124" s="73">
        <f>G1124*2</f>
        <v>0.1</v>
      </c>
      <c r="I1124" s="77"/>
      <c r="J1124" s="123"/>
      <c r="K1124" s="74">
        <f>(G1124*I1124)+(J1124*H1124)</f>
        <v>0</v>
      </c>
      <c r="L1124" s="80">
        <f>F1124+K1124</f>
        <v>0</v>
      </c>
    </row>
    <row r="1125" spans="1:12" ht="15.75" thickBot="1" x14ac:dyDescent="0.3">
      <c r="A1125" s="78"/>
      <c r="B1125" s="101" t="s">
        <v>242</v>
      </c>
      <c r="C1125" s="125"/>
      <c r="D1125" s="99">
        <f>SUM(D1084:D1124)+SUM(E1084:E1124)</f>
        <v>14</v>
      </c>
      <c r="E1125" s="121">
        <f>+SUM(E1084:E1124)</f>
        <v>0</v>
      </c>
      <c r="F1125" s="90">
        <f>SUM(F1086:F1124)</f>
        <v>4.75</v>
      </c>
      <c r="G1125" s="101" t="s">
        <v>243</v>
      </c>
      <c r="H1125" s="125"/>
      <c r="I1125" s="100">
        <f>SUM(I1084:I1124)</f>
        <v>6</v>
      </c>
      <c r="J1125" s="100">
        <f>SUM(J1084:J1124)</f>
        <v>0</v>
      </c>
      <c r="K1125" s="102">
        <f>SUM(K1084:K1124)</f>
        <v>1.2000000000000002</v>
      </c>
      <c r="L1125" s="93">
        <f>SUM(L1084:L1124)</f>
        <v>5.95</v>
      </c>
    </row>
    <row r="1126" spans="1:12" ht="15.75" thickBot="1" x14ac:dyDescent="0.3">
      <c r="A1126" s="132"/>
      <c r="B1126" s="141" t="s">
        <v>244</v>
      </c>
      <c r="C1126" s="143"/>
      <c r="D1126" s="142"/>
      <c r="E1126" s="142"/>
      <c r="F1126" s="142"/>
      <c r="G1126" s="142"/>
      <c r="H1126" s="128"/>
      <c r="I1126" s="96">
        <f>D1125+I1125</f>
        <v>20</v>
      </c>
      <c r="J1126" s="125"/>
      <c r="K1126" s="103" t="s">
        <v>245</v>
      </c>
      <c r="L1126" s="104">
        <f>L1125</f>
        <v>5.95</v>
      </c>
    </row>
    <row r="1127" spans="1:12" x14ac:dyDescent="0.25">
      <c r="A1127" s="132"/>
      <c r="B1127" s="95"/>
      <c r="C1127" s="95"/>
      <c r="D1127" s="132"/>
      <c r="E1127" s="132"/>
      <c r="F1127" s="132"/>
      <c r="G1127" s="95"/>
      <c r="H1127" s="95"/>
      <c r="I1127" s="132"/>
      <c r="J1127" s="132"/>
      <c r="K1127" s="105" t="s">
        <v>246</v>
      </c>
      <c r="L1127" s="106">
        <v>711</v>
      </c>
    </row>
    <row r="1128" spans="1:12" x14ac:dyDescent="0.25">
      <c r="A1128" s="132"/>
      <c r="B1128" s="95"/>
      <c r="C1128" s="95"/>
      <c r="D1128" s="132"/>
      <c r="E1128" s="132"/>
      <c r="F1128" s="132"/>
      <c r="G1128" s="95"/>
      <c r="H1128" s="95"/>
      <c r="I1128" s="132"/>
      <c r="J1128" s="132"/>
      <c r="K1128" s="105" t="s">
        <v>102</v>
      </c>
      <c r="L1128" s="107">
        <f>L1126/L1127</f>
        <v>8.3684950773558371E-3</v>
      </c>
    </row>
    <row r="1129" spans="1:12" ht="15.75" thickBot="1" x14ac:dyDescent="0.3">
      <c r="A1129" s="132"/>
      <c r="B1129" s="95"/>
      <c r="C1129" s="95"/>
      <c r="D1129" s="132"/>
      <c r="E1129" s="132"/>
      <c r="F1129" s="132"/>
      <c r="G1129" s="95"/>
      <c r="H1129" s="95"/>
      <c r="I1129" s="132"/>
      <c r="J1129" s="132"/>
      <c r="K1129" s="108" t="s">
        <v>213</v>
      </c>
      <c r="L1129" s="130" t="s">
        <v>214</v>
      </c>
    </row>
    <row r="1130" spans="1:12" x14ac:dyDescent="0.25">
      <c r="A1130" s="132"/>
      <c r="B1130" s="132"/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</row>
    <row r="1131" spans="1:12" x14ac:dyDescent="0.25">
      <c r="A1131" s="132"/>
      <c r="B1131" s="132"/>
      <c r="C1131" s="132"/>
      <c r="D1131" s="132"/>
      <c r="E1131" s="132"/>
      <c r="F1131" s="132"/>
      <c r="G1131" s="132"/>
      <c r="H1131" s="132"/>
      <c r="I1131" s="132"/>
      <c r="J1131" s="132"/>
      <c r="K1131" s="132"/>
      <c r="L1131" s="132"/>
    </row>
    <row r="1132" spans="1:12" x14ac:dyDescent="0.25">
      <c r="A1132" s="132"/>
      <c r="B1132" s="132"/>
      <c r="C1132" s="132"/>
      <c r="D1132" s="132"/>
      <c r="E1132" s="132"/>
      <c r="F1132" s="132"/>
      <c r="G1132" s="132"/>
      <c r="H1132" s="132"/>
      <c r="I1132" s="132"/>
      <c r="J1132" s="132"/>
      <c r="K1132" s="132"/>
      <c r="L1132" s="132"/>
    </row>
    <row r="1133" spans="1:12" ht="15.75" thickBot="1" x14ac:dyDescent="0.3">
      <c r="A1133" s="140" t="s">
        <v>379</v>
      </c>
      <c r="B1133" s="140"/>
      <c r="C1133" s="140"/>
      <c r="D1133" s="140"/>
      <c r="E1133" s="140"/>
      <c r="F1133" s="140"/>
      <c r="G1133" s="140"/>
      <c r="H1133" s="140"/>
      <c r="I1133" s="140"/>
      <c r="J1133" s="140"/>
      <c r="K1133" s="140"/>
      <c r="L1133" s="140"/>
    </row>
    <row r="1134" spans="1:12" ht="15.75" thickBot="1" x14ac:dyDescent="0.3">
      <c r="A1134" s="78"/>
      <c r="B1134" s="101"/>
      <c r="C1134" s="125"/>
      <c r="D1134" s="99"/>
      <c r="E1134" s="121"/>
      <c r="F1134" s="90"/>
      <c r="G1134" s="101"/>
      <c r="H1134" s="125"/>
      <c r="I1134" s="100"/>
      <c r="J1134" s="124"/>
      <c r="K1134" s="102">
        <f>SUM(K1084:K1133)</f>
        <v>2.4000000000000004</v>
      </c>
      <c r="L1134" s="93"/>
    </row>
    <row r="1135" spans="1:12" ht="15.75" thickBot="1" x14ac:dyDescent="0.3">
      <c r="A1135" s="132"/>
      <c r="B1135" s="141" t="s">
        <v>244</v>
      </c>
      <c r="C1135" s="143"/>
      <c r="D1135" s="142"/>
      <c r="E1135" s="142"/>
      <c r="F1135" s="142"/>
      <c r="G1135" s="142"/>
      <c r="H1135" s="128"/>
      <c r="I1135" s="96">
        <v>108</v>
      </c>
      <c r="J1135" s="126"/>
      <c r="K1135" s="108"/>
      <c r="L1135" s="109"/>
    </row>
    <row r="1136" spans="1:12" ht="15.75" thickBot="1" x14ac:dyDescent="0.3">
      <c r="A1136" s="132"/>
      <c r="B1136" s="115"/>
      <c r="C1136" s="115"/>
      <c r="D1136" s="132"/>
      <c r="E1136" s="132"/>
      <c r="F1136" s="132"/>
      <c r="G1136" s="95"/>
      <c r="H1136" s="95"/>
      <c r="I1136" s="105"/>
      <c r="J1136" s="127"/>
      <c r="K1136" s="108"/>
      <c r="L1136" s="109"/>
    </row>
    <row r="1137" spans="1:12" ht="15.75" thickBot="1" x14ac:dyDescent="0.3">
      <c r="A1137" s="132"/>
      <c r="B1137" s="95"/>
      <c r="C1137" s="95"/>
      <c r="D1137" s="132"/>
      <c r="E1137" s="132"/>
      <c r="F1137" s="132"/>
      <c r="G1137" s="95"/>
      <c r="H1137" s="95"/>
      <c r="I1137" s="116">
        <v>2.0220950000000001E-2</v>
      </c>
      <c r="J1137" s="116"/>
      <c r="K1137" s="116" t="s">
        <v>213</v>
      </c>
      <c r="L1137" s="117" t="s">
        <v>380</v>
      </c>
    </row>
    <row r="1138" spans="1:12" ht="15.75" thickBot="1" x14ac:dyDescent="0.3">
      <c r="A1138" s="132"/>
      <c r="B1138" s="95"/>
      <c r="C1138" s="95"/>
      <c r="D1138" s="132"/>
      <c r="E1138" s="132"/>
      <c r="F1138" s="132"/>
      <c r="G1138" s="95"/>
      <c r="H1138" s="95"/>
      <c r="I1138" s="116">
        <v>1.36528E-3</v>
      </c>
      <c r="J1138" s="116"/>
      <c r="K1138" s="116" t="s">
        <v>213</v>
      </c>
      <c r="L1138" s="117" t="s">
        <v>381</v>
      </c>
    </row>
    <row r="1139" spans="1:12" ht="15.75" thickBot="1" x14ac:dyDescent="0.3">
      <c r="A1139" s="132"/>
      <c r="B1139" s="132"/>
      <c r="C1139" s="132"/>
      <c r="D1139" s="132"/>
      <c r="E1139" s="132"/>
      <c r="F1139" s="132"/>
      <c r="G1139" s="132"/>
      <c r="H1139" s="132"/>
      <c r="I1139" s="116">
        <v>2.7103240000000001E-2</v>
      </c>
      <c r="J1139" s="116"/>
      <c r="K1139" s="116" t="s">
        <v>213</v>
      </c>
      <c r="L1139" s="131" t="s">
        <v>382</v>
      </c>
    </row>
    <row r="1140" spans="1:12" ht="15.75" thickBot="1" x14ac:dyDescent="0.3">
      <c r="A1140" s="132"/>
      <c r="B1140" s="132"/>
      <c r="C1140" s="132"/>
      <c r="D1140" s="132"/>
      <c r="E1140" s="132"/>
      <c r="F1140" s="132"/>
      <c r="G1140" s="132"/>
      <c r="H1140" s="132"/>
      <c r="I1140" s="116">
        <v>9.5023099999999999E-3</v>
      </c>
      <c r="J1140" s="116"/>
      <c r="K1140" s="116" t="s">
        <v>213</v>
      </c>
      <c r="L1140" s="117" t="s">
        <v>383</v>
      </c>
    </row>
    <row r="1141" spans="1:12" ht="15.75" thickBot="1" x14ac:dyDescent="0.3">
      <c r="A1141" s="132"/>
      <c r="B1141" s="132"/>
      <c r="C1141" s="132"/>
      <c r="D1141" s="132"/>
      <c r="E1141" s="132"/>
      <c r="F1141" s="132"/>
      <c r="G1141" s="132"/>
      <c r="H1141" s="132"/>
      <c r="I1141" s="116">
        <v>6.7518700000000001E-3</v>
      </c>
      <c r="J1141" s="116"/>
      <c r="K1141" s="116" t="s">
        <v>213</v>
      </c>
      <c r="L1141" s="117" t="s">
        <v>384</v>
      </c>
    </row>
    <row r="1142" spans="1:12" ht="15.75" thickBot="1" x14ac:dyDescent="0.3">
      <c r="A1142" s="132"/>
      <c r="B1142" s="132"/>
      <c r="C1142" s="132"/>
      <c r="D1142" s="132"/>
      <c r="E1142" s="132"/>
      <c r="F1142" s="132"/>
      <c r="G1142" s="132"/>
      <c r="H1142" s="132"/>
      <c r="I1142" s="116">
        <v>3.9966699999999999E-3</v>
      </c>
      <c r="J1142" s="119"/>
      <c r="K1142" s="116" t="s">
        <v>213</v>
      </c>
      <c r="L1142" s="117" t="s">
        <v>214</v>
      </c>
    </row>
    <row r="1143" spans="1:12" ht="15.75" thickBot="1" x14ac:dyDescent="0.3">
      <c r="A1143" s="132"/>
      <c r="B1143" s="132"/>
      <c r="C1143" s="132"/>
      <c r="D1143" s="132"/>
      <c r="E1143" s="132"/>
      <c r="F1143" s="132"/>
      <c r="G1143" s="132"/>
      <c r="H1143" s="132"/>
      <c r="I1143" s="116"/>
      <c r="J1143" s="119"/>
      <c r="K1143" s="119" t="s">
        <v>304</v>
      </c>
      <c r="L1143" s="116">
        <f>SUM(I1137:I1142)</f>
        <v>6.8940319999999986E-2</v>
      </c>
    </row>
    <row r="1146" spans="1:12" ht="15.75" thickBot="1" x14ac:dyDescent="0.3">
      <c r="A1146" s="140" t="s">
        <v>385</v>
      </c>
      <c r="B1146" s="140"/>
      <c r="C1146" s="140"/>
      <c r="D1146" s="140"/>
      <c r="E1146" s="140"/>
      <c r="F1146" s="140"/>
      <c r="G1146" s="140"/>
      <c r="H1146" s="140"/>
      <c r="I1146" s="140"/>
      <c r="J1146" s="140"/>
      <c r="K1146" s="140"/>
      <c r="L1146" s="140"/>
    </row>
    <row r="1147" spans="1:12" ht="105" x14ac:dyDescent="0.25">
      <c r="A1147" s="81" t="s">
        <v>50</v>
      </c>
      <c r="B1147" s="82" t="s">
        <v>317</v>
      </c>
      <c r="C1147" s="82" t="s">
        <v>326</v>
      </c>
      <c r="D1147" s="83" t="s">
        <v>216</v>
      </c>
      <c r="E1147" s="83" t="s">
        <v>319</v>
      </c>
      <c r="F1147" s="84" t="s">
        <v>217</v>
      </c>
      <c r="G1147" s="87" t="s">
        <v>218</v>
      </c>
      <c r="H1147" s="82" t="s">
        <v>321</v>
      </c>
      <c r="I1147" s="83" t="s">
        <v>219</v>
      </c>
      <c r="J1147" s="122" t="s">
        <v>320</v>
      </c>
      <c r="K1147" s="85" t="s">
        <v>220</v>
      </c>
      <c r="L1147" s="86" t="s">
        <v>221</v>
      </c>
    </row>
    <row r="1148" spans="1:12" x14ac:dyDescent="0.25">
      <c r="A1148" s="75" t="s">
        <v>131</v>
      </c>
      <c r="B1148" s="76"/>
      <c r="C1148" s="76"/>
      <c r="D1148" s="76"/>
      <c r="E1148" s="76"/>
      <c r="F1148" s="76"/>
      <c r="G1148" s="76"/>
      <c r="H1148" s="76"/>
      <c r="I1148" s="76"/>
      <c r="J1148" s="78"/>
      <c r="K1148" s="78"/>
      <c r="L1148" s="92"/>
    </row>
    <row r="1149" spans="1:12" x14ac:dyDescent="0.25">
      <c r="A1149" s="72" t="s">
        <v>222</v>
      </c>
      <c r="B1149" s="73">
        <v>0.15</v>
      </c>
      <c r="C1149" s="73">
        <f>B1149*2</f>
        <v>0.3</v>
      </c>
      <c r="D1149" s="77"/>
      <c r="E1149" s="77"/>
      <c r="F1149" s="74">
        <f>(B1149*D1149)+(E1149*C1149)</f>
        <v>0</v>
      </c>
      <c r="G1149" s="129">
        <f>B1149/2</f>
        <v>7.4999999999999997E-2</v>
      </c>
      <c r="H1149" s="73">
        <f>G1149*2</f>
        <v>0.15</v>
      </c>
      <c r="I1149" s="77"/>
      <c r="J1149" s="123"/>
      <c r="K1149" s="74">
        <f>(G1149*I1149)+(J1149*H1149)</f>
        <v>0</v>
      </c>
      <c r="L1149" s="80">
        <f>F1149+K1149</f>
        <v>0</v>
      </c>
    </row>
    <row r="1150" spans="1:12" x14ac:dyDescent="0.25">
      <c r="A1150" s="75" t="s">
        <v>144</v>
      </c>
      <c r="B1150" s="76"/>
      <c r="C1150" s="76"/>
      <c r="D1150" s="76"/>
      <c r="E1150" s="76"/>
      <c r="F1150" s="76"/>
      <c r="G1150" s="76"/>
      <c r="H1150" s="76"/>
      <c r="I1150" s="76"/>
      <c r="J1150" s="78"/>
      <c r="K1150" s="78"/>
      <c r="L1150" s="92"/>
    </row>
    <row r="1151" spans="1:12" x14ac:dyDescent="0.25">
      <c r="A1151" s="72" t="s">
        <v>145</v>
      </c>
      <c r="B1151" s="73">
        <v>0.2</v>
      </c>
      <c r="C1151" s="73">
        <f>B1151*2</f>
        <v>0.4</v>
      </c>
      <c r="D1151" s="77">
        <v>3</v>
      </c>
      <c r="E1151" s="77"/>
      <c r="F1151" s="74">
        <f>(B1151*D1151)+(E1151*C1151)</f>
        <v>0.60000000000000009</v>
      </c>
      <c r="G1151" s="129">
        <f>B1151/2</f>
        <v>0.1</v>
      </c>
      <c r="H1151" s="73">
        <f>G1151*2</f>
        <v>0.2</v>
      </c>
      <c r="I1151" s="77"/>
      <c r="J1151" s="123"/>
      <c r="K1151" s="74">
        <f>(G1151*I1151)+(J1151*H1151)</f>
        <v>0</v>
      </c>
      <c r="L1151" s="80">
        <f>F1151+K1151</f>
        <v>0.60000000000000009</v>
      </c>
    </row>
    <row r="1152" spans="1:12" x14ac:dyDescent="0.25">
      <c r="A1152" s="72" t="s">
        <v>192</v>
      </c>
      <c r="B1152" s="73">
        <v>0.3</v>
      </c>
      <c r="C1152" s="73">
        <f>B1152*2</f>
        <v>0.6</v>
      </c>
      <c r="D1152" s="77"/>
      <c r="E1152" s="77"/>
      <c r="F1152" s="74">
        <f>(B1152*D1152)+(E1152*C1152)</f>
        <v>0</v>
      </c>
      <c r="G1152" s="129">
        <f>B1152/2</f>
        <v>0.15</v>
      </c>
      <c r="H1152" s="73">
        <f>G1152*2</f>
        <v>0.3</v>
      </c>
      <c r="I1152" s="77"/>
      <c r="J1152" s="123"/>
      <c r="K1152" s="74">
        <f>(G1152*I1152)+(J1152*H1152)</f>
        <v>0</v>
      </c>
      <c r="L1152" s="80">
        <f>F1152+K1152</f>
        <v>0</v>
      </c>
    </row>
    <row r="1153" spans="1:12" x14ac:dyDescent="0.25">
      <c r="A1153" s="72" t="s">
        <v>223</v>
      </c>
      <c r="B1153" s="73">
        <v>0.2</v>
      </c>
      <c r="C1153" s="73">
        <f>B1153*2</f>
        <v>0.4</v>
      </c>
      <c r="D1153" s="77"/>
      <c r="E1153" s="77"/>
      <c r="F1153" s="74">
        <f>(B1153*D1153)+(E1153*C1153)</f>
        <v>0</v>
      </c>
      <c r="G1153" s="129">
        <f>B1153/2</f>
        <v>0.1</v>
      </c>
      <c r="H1153" s="73">
        <f>G1153*2</f>
        <v>0.2</v>
      </c>
      <c r="I1153" s="77"/>
      <c r="J1153" s="123"/>
      <c r="K1153" s="74">
        <f>(G1153*I1153)+(J1153*H1153)</f>
        <v>0</v>
      </c>
      <c r="L1153" s="80">
        <f>F1153+K1153</f>
        <v>0</v>
      </c>
    </row>
    <row r="1154" spans="1:12" x14ac:dyDescent="0.25">
      <c r="A1154" s="75" t="s">
        <v>224</v>
      </c>
      <c r="B1154" s="76"/>
      <c r="C1154" s="76"/>
      <c r="D1154" s="76"/>
      <c r="E1154" s="76"/>
      <c r="F1154" s="76"/>
      <c r="G1154" s="76"/>
      <c r="H1154" s="76"/>
      <c r="I1154" s="76"/>
      <c r="J1154" s="78"/>
      <c r="K1154" s="78"/>
      <c r="L1154" s="92"/>
    </row>
    <row r="1155" spans="1:12" x14ac:dyDescent="0.25">
      <c r="A1155" s="72" t="s">
        <v>225</v>
      </c>
      <c r="B1155" s="73">
        <v>0.15</v>
      </c>
      <c r="C1155" s="73">
        <f t="shared" ref="C1155:C1162" si="152">B1155*2</f>
        <v>0.3</v>
      </c>
      <c r="D1155" s="77">
        <v>33</v>
      </c>
      <c r="E1155" s="77"/>
      <c r="F1155" s="74">
        <f t="shared" ref="F1155:F1162" si="153">(B1155*D1155)+(E1155*C1155)</f>
        <v>4.95</v>
      </c>
      <c r="G1155" s="129">
        <f t="shared" ref="G1155:G1162" si="154">B1155/2</f>
        <v>7.4999999999999997E-2</v>
      </c>
      <c r="H1155" s="73">
        <f t="shared" ref="H1155:H1162" si="155">G1155*2</f>
        <v>0.15</v>
      </c>
      <c r="I1155" s="77"/>
      <c r="J1155" s="123"/>
      <c r="K1155" s="74">
        <f t="shared" ref="K1155:K1162" si="156">(G1155*I1155)+(J1155*H1155)</f>
        <v>0</v>
      </c>
      <c r="L1155" s="80">
        <f t="shared" ref="L1155:L1162" si="157">F1155+K1155</f>
        <v>4.95</v>
      </c>
    </row>
    <row r="1156" spans="1:12" x14ac:dyDescent="0.25">
      <c r="A1156" s="72" t="s">
        <v>193</v>
      </c>
      <c r="B1156" s="73">
        <v>0.2</v>
      </c>
      <c r="C1156" s="73">
        <f t="shared" si="152"/>
        <v>0.4</v>
      </c>
      <c r="D1156" s="77">
        <v>42</v>
      </c>
      <c r="E1156" s="77"/>
      <c r="F1156" s="74">
        <f t="shared" si="153"/>
        <v>8.4</v>
      </c>
      <c r="G1156" s="129">
        <f t="shared" si="154"/>
        <v>0.1</v>
      </c>
      <c r="H1156" s="73">
        <f t="shared" si="155"/>
        <v>0.2</v>
      </c>
      <c r="I1156" s="77"/>
      <c r="J1156" s="123"/>
      <c r="K1156" s="74">
        <f t="shared" si="156"/>
        <v>0</v>
      </c>
      <c r="L1156" s="80">
        <f t="shared" si="157"/>
        <v>8.4</v>
      </c>
    </row>
    <row r="1157" spans="1:12" x14ac:dyDescent="0.25">
      <c r="A1157" s="72" t="s">
        <v>322</v>
      </c>
      <c r="B1157" s="73">
        <v>0.35</v>
      </c>
      <c r="C1157" s="73">
        <f t="shared" si="152"/>
        <v>0.7</v>
      </c>
      <c r="D1157" s="77">
        <v>15</v>
      </c>
      <c r="E1157" s="77"/>
      <c r="F1157" s="74">
        <f t="shared" si="153"/>
        <v>5.25</v>
      </c>
      <c r="G1157" s="129">
        <f t="shared" si="154"/>
        <v>0.17499999999999999</v>
      </c>
      <c r="H1157" s="73">
        <f t="shared" si="155"/>
        <v>0.35</v>
      </c>
      <c r="I1157" s="77"/>
      <c r="J1157" s="123"/>
      <c r="K1157" s="74">
        <f t="shared" si="156"/>
        <v>0</v>
      </c>
      <c r="L1157" s="80">
        <f t="shared" si="157"/>
        <v>5.25</v>
      </c>
    </row>
    <row r="1158" spans="1:12" x14ac:dyDescent="0.25">
      <c r="A1158" s="72" t="s">
        <v>333</v>
      </c>
      <c r="B1158" s="73">
        <v>0.45</v>
      </c>
      <c r="C1158" s="73">
        <f t="shared" si="152"/>
        <v>0.9</v>
      </c>
      <c r="D1158" s="77">
        <v>23</v>
      </c>
      <c r="E1158" s="77"/>
      <c r="F1158" s="74">
        <f t="shared" si="153"/>
        <v>10.35</v>
      </c>
      <c r="G1158" s="129">
        <f t="shared" si="154"/>
        <v>0.22500000000000001</v>
      </c>
      <c r="H1158" s="73">
        <f t="shared" si="155"/>
        <v>0.45</v>
      </c>
      <c r="I1158" s="77"/>
      <c r="J1158" s="123"/>
      <c r="K1158" s="74">
        <f t="shared" si="156"/>
        <v>0</v>
      </c>
      <c r="L1158" s="80">
        <f t="shared" si="157"/>
        <v>10.35</v>
      </c>
    </row>
    <row r="1159" spans="1:12" x14ac:dyDescent="0.25">
      <c r="A1159" s="72" t="s">
        <v>66</v>
      </c>
      <c r="B1159" s="73">
        <v>0.5</v>
      </c>
      <c r="C1159" s="73">
        <f t="shared" si="152"/>
        <v>1</v>
      </c>
      <c r="D1159" s="77">
        <v>3</v>
      </c>
      <c r="E1159" s="77"/>
      <c r="F1159" s="74">
        <f t="shared" si="153"/>
        <v>1.5</v>
      </c>
      <c r="G1159" s="129">
        <f t="shared" si="154"/>
        <v>0.25</v>
      </c>
      <c r="H1159" s="73">
        <f t="shared" si="155"/>
        <v>0.5</v>
      </c>
      <c r="I1159" s="77"/>
      <c r="J1159" s="123"/>
      <c r="K1159" s="74">
        <f t="shared" si="156"/>
        <v>0</v>
      </c>
      <c r="L1159" s="80">
        <f t="shared" si="157"/>
        <v>1.5</v>
      </c>
    </row>
    <row r="1160" spans="1:12" x14ac:dyDescent="0.25">
      <c r="A1160" s="72" t="s">
        <v>315</v>
      </c>
      <c r="B1160" s="73">
        <v>0.5</v>
      </c>
      <c r="C1160" s="73">
        <f t="shared" si="152"/>
        <v>1</v>
      </c>
      <c r="D1160" s="77">
        <v>3</v>
      </c>
      <c r="E1160" s="77"/>
      <c r="F1160" s="74">
        <f t="shared" si="153"/>
        <v>1.5</v>
      </c>
      <c r="G1160" s="129">
        <f t="shared" si="154"/>
        <v>0.25</v>
      </c>
      <c r="H1160" s="73">
        <f t="shared" si="155"/>
        <v>0.5</v>
      </c>
      <c r="I1160" s="77"/>
      <c r="J1160" s="123"/>
      <c r="K1160" s="74">
        <f t="shared" si="156"/>
        <v>0</v>
      </c>
      <c r="L1160" s="80">
        <f t="shared" si="157"/>
        <v>1.5</v>
      </c>
    </row>
    <row r="1161" spans="1:12" x14ac:dyDescent="0.25">
      <c r="A1161" s="72" t="s">
        <v>230</v>
      </c>
      <c r="B1161" s="73">
        <v>1</v>
      </c>
      <c r="C1161" s="73">
        <f t="shared" si="152"/>
        <v>2</v>
      </c>
      <c r="D1161" s="77"/>
      <c r="E1161" s="77"/>
      <c r="F1161" s="74">
        <f t="shared" si="153"/>
        <v>0</v>
      </c>
      <c r="G1161" s="129">
        <f t="shared" si="154"/>
        <v>0.5</v>
      </c>
      <c r="H1161" s="73">
        <f t="shared" si="155"/>
        <v>1</v>
      </c>
      <c r="I1161" s="77"/>
      <c r="J1161" s="123"/>
      <c r="K1161" s="74">
        <f t="shared" si="156"/>
        <v>0</v>
      </c>
      <c r="L1161" s="80">
        <f t="shared" si="157"/>
        <v>0</v>
      </c>
    </row>
    <row r="1162" spans="1:12" x14ac:dyDescent="0.25">
      <c r="A1162" s="72" t="s">
        <v>173</v>
      </c>
      <c r="B1162" s="73">
        <v>0.2</v>
      </c>
      <c r="C1162" s="73">
        <f t="shared" si="152"/>
        <v>0.4</v>
      </c>
      <c r="D1162" s="77">
        <v>10</v>
      </c>
      <c r="E1162" s="77"/>
      <c r="F1162" s="74">
        <f t="shared" si="153"/>
        <v>2</v>
      </c>
      <c r="G1162" s="129">
        <f t="shared" si="154"/>
        <v>0.1</v>
      </c>
      <c r="H1162" s="73">
        <f t="shared" si="155"/>
        <v>0.2</v>
      </c>
      <c r="I1162" s="77"/>
      <c r="J1162" s="123"/>
      <c r="K1162" s="74">
        <f t="shared" si="156"/>
        <v>0</v>
      </c>
      <c r="L1162" s="80">
        <f t="shared" si="157"/>
        <v>2</v>
      </c>
    </row>
    <row r="1163" spans="1:12" x14ac:dyDescent="0.25">
      <c r="A1163" s="75" t="s">
        <v>89</v>
      </c>
      <c r="B1163" s="76"/>
      <c r="C1163" s="76"/>
      <c r="D1163" s="76"/>
      <c r="E1163" s="76"/>
      <c r="F1163" s="76"/>
      <c r="G1163" s="76"/>
      <c r="H1163" s="76"/>
      <c r="I1163" s="76"/>
      <c r="J1163" s="78"/>
      <c r="K1163" s="78"/>
      <c r="L1163" s="92"/>
    </row>
    <row r="1164" spans="1:12" x14ac:dyDescent="0.25">
      <c r="A1164" s="72" t="s">
        <v>231</v>
      </c>
      <c r="B1164" s="73">
        <v>0.25</v>
      </c>
      <c r="C1164" s="73">
        <f>B1164*2</f>
        <v>0.5</v>
      </c>
      <c r="D1164" s="77"/>
      <c r="E1164" s="77"/>
      <c r="F1164" s="74">
        <f>(B1164*D1164)+(E1164*C1164)</f>
        <v>0</v>
      </c>
      <c r="G1164" s="129">
        <f>B1164/2</f>
        <v>0.125</v>
      </c>
      <c r="H1164" s="73">
        <f>G1164*2</f>
        <v>0.25</v>
      </c>
      <c r="I1164" s="77"/>
      <c r="J1164" s="123"/>
      <c r="K1164" s="74">
        <f>(G1164*I1164)+(J1164*H1164)</f>
        <v>0</v>
      </c>
      <c r="L1164" s="80">
        <f>F1164+K1164</f>
        <v>0</v>
      </c>
    </row>
    <row r="1165" spans="1:12" x14ac:dyDescent="0.25">
      <c r="A1165" s="72" t="s">
        <v>232</v>
      </c>
      <c r="B1165" s="73">
        <v>0.5</v>
      </c>
      <c r="C1165" s="73">
        <f>B1165*2</f>
        <v>1</v>
      </c>
      <c r="D1165" s="77"/>
      <c r="E1165" s="77"/>
      <c r="F1165" s="74">
        <f>(B1165*D1165)+(E1165*C1165)</f>
        <v>0</v>
      </c>
      <c r="G1165" s="129">
        <f>B1165/2</f>
        <v>0.25</v>
      </c>
      <c r="H1165" s="73">
        <f>G1165*2</f>
        <v>0.5</v>
      </c>
      <c r="I1165" s="77"/>
      <c r="J1165" s="123"/>
      <c r="K1165" s="74">
        <f>(G1165*I1165)+(J1165*H1165)</f>
        <v>0</v>
      </c>
      <c r="L1165" s="80">
        <f>F1165+K1165</f>
        <v>0</v>
      </c>
    </row>
    <row r="1166" spans="1:12" x14ac:dyDescent="0.25">
      <c r="A1166" s="75" t="s">
        <v>158</v>
      </c>
      <c r="B1166" s="76"/>
      <c r="C1166" s="76"/>
      <c r="D1166" s="76"/>
      <c r="E1166" s="76"/>
      <c r="F1166" s="76"/>
      <c r="G1166" s="76"/>
      <c r="H1166" s="76"/>
      <c r="I1166" s="76"/>
      <c r="J1166" s="78"/>
      <c r="K1166" s="78"/>
      <c r="L1166" s="92"/>
    </row>
    <row r="1167" spans="1:12" x14ac:dyDescent="0.25">
      <c r="A1167" s="72" t="s">
        <v>208</v>
      </c>
      <c r="B1167" s="73">
        <v>0.3</v>
      </c>
      <c r="C1167" s="73">
        <f t="shared" ref="C1167:C1174" si="158">B1167*2</f>
        <v>0.6</v>
      </c>
      <c r="D1167" s="77">
        <v>10</v>
      </c>
      <c r="E1167" s="77"/>
      <c r="F1167" s="74">
        <f t="shared" ref="F1167:F1174" si="159">(B1167*D1167)+(E1167*C1167)</f>
        <v>3</v>
      </c>
      <c r="G1167" s="129">
        <f t="shared" ref="G1167:G1174" si="160">B1167/2</f>
        <v>0.15</v>
      </c>
      <c r="H1167" s="73">
        <f t="shared" ref="H1167:H1174" si="161">G1167*2</f>
        <v>0.3</v>
      </c>
      <c r="I1167" s="77"/>
      <c r="J1167" s="123"/>
      <c r="K1167" s="74">
        <f t="shared" ref="K1167:K1174" si="162">(G1167*I1167)+(J1167*H1167)</f>
        <v>0</v>
      </c>
      <c r="L1167" s="80">
        <f t="shared" ref="L1167:L1174" si="163">F1167+K1167</f>
        <v>3</v>
      </c>
    </row>
    <row r="1168" spans="1:12" x14ac:dyDescent="0.25">
      <c r="A1168" s="72" t="s">
        <v>180</v>
      </c>
      <c r="B1168" s="73">
        <v>0.4</v>
      </c>
      <c r="C1168" s="73">
        <f t="shared" si="158"/>
        <v>0.8</v>
      </c>
      <c r="D1168" s="77">
        <v>12</v>
      </c>
      <c r="E1168" s="77">
        <v>1</v>
      </c>
      <c r="F1168" s="74">
        <f t="shared" si="159"/>
        <v>5.6000000000000005</v>
      </c>
      <c r="G1168" s="129">
        <f t="shared" si="160"/>
        <v>0.2</v>
      </c>
      <c r="H1168" s="73">
        <f t="shared" si="161"/>
        <v>0.4</v>
      </c>
      <c r="I1168" s="77"/>
      <c r="J1168" s="123"/>
      <c r="K1168" s="74">
        <f t="shared" si="162"/>
        <v>0</v>
      </c>
      <c r="L1168" s="80">
        <f t="shared" si="163"/>
        <v>5.6000000000000005</v>
      </c>
    </row>
    <row r="1169" spans="1:12" x14ac:dyDescent="0.25">
      <c r="A1169" s="72" t="s">
        <v>233</v>
      </c>
      <c r="B1169" s="73">
        <v>0.3</v>
      </c>
      <c r="C1169" s="73">
        <f t="shared" si="158"/>
        <v>0.6</v>
      </c>
      <c r="D1169" s="77">
        <v>8</v>
      </c>
      <c r="E1169" s="77"/>
      <c r="F1169" s="74">
        <f t="shared" si="159"/>
        <v>2.4</v>
      </c>
      <c r="G1169" s="129">
        <f t="shared" si="160"/>
        <v>0.15</v>
      </c>
      <c r="H1169" s="73">
        <f t="shared" si="161"/>
        <v>0.3</v>
      </c>
      <c r="I1169" s="77"/>
      <c r="J1169" s="123"/>
      <c r="K1169" s="74">
        <f t="shared" si="162"/>
        <v>0</v>
      </c>
      <c r="L1169" s="80">
        <f t="shared" si="163"/>
        <v>2.4</v>
      </c>
    </row>
    <row r="1170" spans="1:12" x14ac:dyDescent="0.25">
      <c r="A1170" s="72" t="s">
        <v>234</v>
      </c>
      <c r="B1170" s="73">
        <v>0.4</v>
      </c>
      <c r="C1170" s="73">
        <f t="shared" si="158"/>
        <v>0.8</v>
      </c>
      <c r="D1170" s="77">
        <v>27</v>
      </c>
      <c r="E1170" s="77">
        <v>1</v>
      </c>
      <c r="F1170" s="74">
        <f t="shared" si="159"/>
        <v>11.600000000000001</v>
      </c>
      <c r="G1170" s="129">
        <f t="shared" si="160"/>
        <v>0.2</v>
      </c>
      <c r="H1170" s="73">
        <f t="shared" si="161"/>
        <v>0.4</v>
      </c>
      <c r="I1170" s="77"/>
      <c r="J1170" s="123"/>
      <c r="K1170" s="74">
        <f t="shared" si="162"/>
        <v>0</v>
      </c>
      <c r="L1170" s="80">
        <f t="shared" si="163"/>
        <v>11.600000000000001</v>
      </c>
    </row>
    <row r="1171" spans="1:12" x14ac:dyDescent="0.25">
      <c r="A1171" s="72" t="s">
        <v>235</v>
      </c>
      <c r="B1171" s="73">
        <v>0.6</v>
      </c>
      <c r="C1171" s="73">
        <f t="shared" si="158"/>
        <v>1.2</v>
      </c>
      <c r="D1171" s="77"/>
      <c r="E1171" s="77"/>
      <c r="F1171" s="74">
        <f t="shared" si="159"/>
        <v>0</v>
      </c>
      <c r="G1171" s="129">
        <f t="shared" si="160"/>
        <v>0.3</v>
      </c>
      <c r="H1171" s="73">
        <f t="shared" si="161"/>
        <v>0.6</v>
      </c>
      <c r="I1171" s="77"/>
      <c r="J1171" s="123"/>
      <c r="K1171" s="74">
        <f t="shared" si="162"/>
        <v>0</v>
      </c>
      <c r="L1171" s="80">
        <f t="shared" si="163"/>
        <v>0</v>
      </c>
    </row>
    <row r="1172" spans="1:12" x14ac:dyDescent="0.25">
      <c r="A1172" s="72" t="s">
        <v>236</v>
      </c>
      <c r="B1172" s="73">
        <v>0.25</v>
      </c>
      <c r="C1172" s="73">
        <f t="shared" si="158"/>
        <v>0.5</v>
      </c>
      <c r="D1172" s="77"/>
      <c r="E1172" s="77"/>
      <c r="F1172" s="74">
        <f t="shared" si="159"/>
        <v>0</v>
      </c>
      <c r="G1172" s="129">
        <f t="shared" si="160"/>
        <v>0.125</v>
      </c>
      <c r="H1172" s="73">
        <f t="shared" si="161"/>
        <v>0.25</v>
      </c>
      <c r="I1172" s="77"/>
      <c r="J1172" s="123"/>
      <c r="K1172" s="74">
        <f t="shared" si="162"/>
        <v>0</v>
      </c>
      <c r="L1172" s="80">
        <f t="shared" si="163"/>
        <v>0</v>
      </c>
    </row>
    <row r="1173" spans="1:12" x14ac:dyDescent="0.25">
      <c r="A1173" s="72" t="s">
        <v>325</v>
      </c>
      <c r="B1173" s="73">
        <v>0.2</v>
      </c>
      <c r="C1173" s="73">
        <f t="shared" si="158"/>
        <v>0.4</v>
      </c>
      <c r="D1173" s="77"/>
      <c r="E1173" s="77"/>
      <c r="F1173" s="74">
        <f t="shared" si="159"/>
        <v>0</v>
      </c>
      <c r="G1173" s="129">
        <f t="shared" si="160"/>
        <v>0.1</v>
      </c>
      <c r="H1173" s="73">
        <f t="shared" si="161"/>
        <v>0.2</v>
      </c>
      <c r="I1173" s="77"/>
      <c r="J1173" s="123"/>
      <c r="K1173" s="74">
        <f t="shared" si="162"/>
        <v>0</v>
      </c>
      <c r="L1173" s="80">
        <f t="shared" si="163"/>
        <v>0</v>
      </c>
    </row>
    <row r="1174" spans="1:12" x14ac:dyDescent="0.25">
      <c r="A1174" s="72" t="s">
        <v>95</v>
      </c>
      <c r="B1174" s="73">
        <v>0.25</v>
      </c>
      <c r="C1174" s="73">
        <f t="shared" si="158"/>
        <v>0.5</v>
      </c>
      <c r="D1174" s="77"/>
      <c r="E1174" s="77"/>
      <c r="F1174" s="74">
        <f t="shared" si="159"/>
        <v>0</v>
      </c>
      <c r="G1174" s="129">
        <f t="shared" si="160"/>
        <v>0.125</v>
      </c>
      <c r="H1174" s="73">
        <f t="shared" si="161"/>
        <v>0.25</v>
      </c>
      <c r="I1174" s="77"/>
      <c r="J1174" s="123"/>
      <c r="K1174" s="74">
        <f t="shared" si="162"/>
        <v>0</v>
      </c>
      <c r="L1174" s="80">
        <f t="shared" si="163"/>
        <v>0</v>
      </c>
    </row>
    <row r="1175" spans="1:12" x14ac:dyDescent="0.25">
      <c r="A1175" s="75" t="s">
        <v>73</v>
      </c>
      <c r="B1175" s="76"/>
      <c r="C1175" s="76"/>
      <c r="D1175" s="76"/>
      <c r="E1175" s="76"/>
      <c r="F1175" s="76"/>
      <c r="G1175" s="76"/>
      <c r="H1175" s="76"/>
      <c r="I1175" s="76"/>
      <c r="J1175" s="78"/>
      <c r="K1175" s="78"/>
      <c r="L1175" s="92"/>
    </row>
    <row r="1176" spans="1:12" x14ac:dyDescent="0.25">
      <c r="A1176" s="72" t="s">
        <v>76</v>
      </c>
      <c r="B1176" s="73">
        <v>0.5</v>
      </c>
      <c r="C1176" s="73">
        <f>B1176*2</f>
        <v>1</v>
      </c>
      <c r="D1176" s="77"/>
      <c r="E1176" s="77"/>
      <c r="F1176" s="74">
        <f>(B1176*D1176)+(E1176*C1176)</f>
        <v>0</v>
      </c>
      <c r="G1176" s="129">
        <f>B1176/2</f>
        <v>0.25</v>
      </c>
      <c r="H1176" s="73">
        <f>G1176*2</f>
        <v>0.5</v>
      </c>
      <c r="I1176" s="77"/>
      <c r="J1176" s="123"/>
      <c r="K1176" s="74">
        <f>(G1176*I1176)+(J1176*H1176)</f>
        <v>0</v>
      </c>
      <c r="L1176" s="80">
        <f>F1176+K1176</f>
        <v>0</v>
      </c>
    </row>
    <row r="1177" spans="1:12" x14ac:dyDescent="0.25">
      <c r="A1177" s="72" t="s">
        <v>77</v>
      </c>
      <c r="B1177" s="73">
        <v>0.7</v>
      </c>
      <c r="C1177" s="73">
        <f>B1177*2</f>
        <v>1.4</v>
      </c>
      <c r="D1177" s="77"/>
      <c r="E1177" s="77"/>
      <c r="F1177" s="74">
        <f>(B1177*D1177)+(E1177*C1177)</f>
        <v>0</v>
      </c>
      <c r="G1177" s="129">
        <f>B1177/2</f>
        <v>0.35</v>
      </c>
      <c r="H1177" s="73">
        <f>G1177*2</f>
        <v>0.7</v>
      </c>
      <c r="I1177" s="77"/>
      <c r="J1177" s="123"/>
      <c r="K1177" s="74">
        <f>(G1177*I1177)+(J1177*H1177)</f>
        <v>0</v>
      </c>
      <c r="L1177" s="80">
        <f>F1177+K1177</f>
        <v>0</v>
      </c>
    </row>
    <row r="1178" spans="1:12" x14ac:dyDescent="0.25">
      <c r="A1178" s="72" t="s">
        <v>238</v>
      </c>
      <c r="B1178" s="73">
        <v>0.02</v>
      </c>
      <c r="C1178" s="73">
        <v>0</v>
      </c>
      <c r="D1178" s="77"/>
      <c r="E1178" s="77"/>
      <c r="F1178" s="74">
        <f>(B1178*D1178)+(E1178*C1178)</f>
        <v>0</v>
      </c>
      <c r="G1178" s="129">
        <f>B1178/2</f>
        <v>0.01</v>
      </c>
      <c r="H1178" s="73">
        <f>G1178*2</f>
        <v>0.02</v>
      </c>
      <c r="I1178" s="77"/>
      <c r="J1178" s="123"/>
      <c r="K1178" s="74">
        <f>(G1178*I1178)+(J1178*H1178)</f>
        <v>0</v>
      </c>
      <c r="L1178" s="80">
        <f>F1178+K1178</f>
        <v>0</v>
      </c>
    </row>
    <row r="1179" spans="1:12" x14ac:dyDescent="0.25">
      <c r="A1179" s="75" t="s">
        <v>163</v>
      </c>
      <c r="B1179" s="76"/>
      <c r="C1179" s="76"/>
      <c r="D1179" s="76"/>
      <c r="E1179" s="76"/>
      <c r="F1179" s="76"/>
      <c r="G1179" s="76"/>
      <c r="H1179" s="76"/>
      <c r="I1179" s="76"/>
      <c r="J1179" s="78"/>
      <c r="K1179" s="78"/>
      <c r="L1179" s="92"/>
    </row>
    <row r="1180" spans="1:12" x14ac:dyDescent="0.25">
      <c r="A1180" s="72" t="s">
        <v>163</v>
      </c>
      <c r="B1180" s="73">
        <v>0.5</v>
      </c>
      <c r="C1180" s="73">
        <f>B1180*2</f>
        <v>1</v>
      </c>
      <c r="D1180" s="77"/>
      <c r="E1180" s="77"/>
      <c r="F1180" s="74">
        <f>(B1180*D1180)+(E1180*C1180)</f>
        <v>0</v>
      </c>
      <c r="G1180" s="129">
        <f>B1180/2</f>
        <v>0.25</v>
      </c>
      <c r="H1180" s="73">
        <f>G1180*2</f>
        <v>0.5</v>
      </c>
      <c r="I1180" s="77"/>
      <c r="J1180" s="123"/>
      <c r="K1180" s="74">
        <f>(G1180*I1180)+(J1180*H1180)</f>
        <v>0</v>
      </c>
      <c r="L1180" s="80">
        <f>F1180+K1180</f>
        <v>0</v>
      </c>
    </row>
    <row r="1181" spans="1:12" x14ac:dyDescent="0.25">
      <c r="A1181" s="72" t="s">
        <v>115</v>
      </c>
      <c r="B1181" s="73">
        <v>2</v>
      </c>
      <c r="C1181" s="73">
        <f>B1181*2</f>
        <v>4</v>
      </c>
      <c r="D1181" s="77"/>
      <c r="E1181" s="77"/>
      <c r="F1181" s="74">
        <f>(B1181*D1181)+(E1181*C1181)</f>
        <v>0</v>
      </c>
      <c r="G1181" s="129">
        <f>B1181/2</f>
        <v>1</v>
      </c>
      <c r="H1181" s="73">
        <f>G1181*2</f>
        <v>2</v>
      </c>
      <c r="I1181" s="77"/>
      <c r="J1181" s="123"/>
      <c r="K1181" s="74">
        <f>(G1181*I1181)+(J1181*H1181)</f>
        <v>0</v>
      </c>
      <c r="L1181" s="80">
        <f>F1181+K1181</f>
        <v>0</v>
      </c>
    </row>
    <row r="1182" spans="1:12" x14ac:dyDescent="0.25">
      <c r="A1182" s="72" t="s">
        <v>165</v>
      </c>
      <c r="B1182" s="73">
        <v>1</v>
      </c>
      <c r="C1182" s="73">
        <f>B1182*2</f>
        <v>2</v>
      </c>
      <c r="D1182" s="77"/>
      <c r="E1182" s="77"/>
      <c r="F1182" s="74">
        <f>(B1182*D1182)+(E1182*C1182)</f>
        <v>0</v>
      </c>
      <c r="G1182" s="129">
        <f>B1182/2</f>
        <v>0.5</v>
      </c>
      <c r="H1182" s="73">
        <f>G1182*2</f>
        <v>1</v>
      </c>
      <c r="I1182" s="77"/>
      <c r="J1182" s="123"/>
      <c r="K1182" s="74">
        <f>(G1182*I1182)+(J1182*H1182)</f>
        <v>0</v>
      </c>
      <c r="L1182" s="80">
        <f>F1182+K1182</f>
        <v>0</v>
      </c>
    </row>
    <row r="1183" spans="1:12" x14ac:dyDescent="0.25">
      <c r="A1183" s="72" t="s">
        <v>172</v>
      </c>
      <c r="B1183" s="73">
        <v>1</v>
      </c>
      <c r="C1183" s="73">
        <f>B1183*2</f>
        <v>2</v>
      </c>
      <c r="D1183" s="77"/>
      <c r="E1183" s="77"/>
      <c r="F1183" s="74">
        <f>(B1183*D1183)+(E1183*C1183)</f>
        <v>0</v>
      </c>
      <c r="G1183" s="129">
        <f>B1183/2</f>
        <v>0.5</v>
      </c>
      <c r="H1183" s="73">
        <f>G1183*2</f>
        <v>1</v>
      </c>
      <c r="I1183" s="77"/>
      <c r="J1183" s="123"/>
      <c r="K1183" s="74">
        <f>(G1183*I1183)+(J1183*H1183)</f>
        <v>0</v>
      </c>
      <c r="L1183" s="80">
        <f>F1183+K1183</f>
        <v>0</v>
      </c>
    </row>
    <row r="1184" spans="1:12" x14ac:dyDescent="0.25">
      <c r="A1184" s="75" t="s">
        <v>97</v>
      </c>
      <c r="B1184" s="76"/>
      <c r="C1184" s="76"/>
      <c r="D1184" s="76"/>
      <c r="E1184" s="76"/>
      <c r="F1184" s="76"/>
      <c r="G1184" s="76"/>
      <c r="H1184" s="76"/>
      <c r="I1184" s="76"/>
      <c r="J1184" s="78"/>
      <c r="K1184" s="78"/>
      <c r="L1184" s="92"/>
    </row>
    <row r="1185" spans="1:12" x14ac:dyDescent="0.25">
      <c r="A1185" s="72" t="s">
        <v>99</v>
      </c>
      <c r="B1185" s="73">
        <v>1</v>
      </c>
      <c r="C1185" s="73">
        <f>B1185*2</f>
        <v>2</v>
      </c>
      <c r="D1185" s="77"/>
      <c r="E1185" s="77"/>
      <c r="F1185" s="74">
        <f>(B1185*D1185)+(E1185*C1185)</f>
        <v>0</v>
      </c>
      <c r="G1185" s="129">
        <f>B1185/2</f>
        <v>0.5</v>
      </c>
      <c r="H1185" s="73">
        <f>G1185*2</f>
        <v>1</v>
      </c>
      <c r="I1185" s="77"/>
      <c r="J1185" s="123"/>
      <c r="K1185" s="74">
        <f>(G1185*I1185)+(J1185*H1185)</f>
        <v>0</v>
      </c>
      <c r="L1185" s="80">
        <f>F1185+K1185</f>
        <v>0</v>
      </c>
    </row>
    <row r="1186" spans="1:12" x14ac:dyDescent="0.25">
      <c r="A1186" s="72" t="s">
        <v>196</v>
      </c>
      <c r="B1186" s="73">
        <v>0.1</v>
      </c>
      <c r="C1186" s="73">
        <f>B1186*2</f>
        <v>0.2</v>
      </c>
      <c r="D1186" s="77"/>
      <c r="E1186" s="77"/>
      <c r="F1186" s="74">
        <f>(B1186*D1186)+(E1186*C1186)</f>
        <v>0</v>
      </c>
      <c r="G1186" s="129">
        <f>B1186/2</f>
        <v>0.05</v>
      </c>
      <c r="H1186" s="73">
        <f>G1186*2</f>
        <v>0.1</v>
      </c>
      <c r="I1186" s="77"/>
      <c r="J1186" s="123"/>
      <c r="K1186" s="74">
        <f>(G1186*I1186)+(J1186*H1186)</f>
        <v>0</v>
      </c>
      <c r="L1186" s="80">
        <f>F1186+K1186</f>
        <v>0</v>
      </c>
    </row>
    <row r="1187" spans="1:12" x14ac:dyDescent="0.25">
      <c r="A1187" s="94" t="s">
        <v>239</v>
      </c>
      <c r="B1187" s="73">
        <v>0.25</v>
      </c>
      <c r="C1187" s="73">
        <f>B1187*2</f>
        <v>0.5</v>
      </c>
      <c r="D1187" s="91"/>
      <c r="E1187" s="91"/>
      <c r="F1187" s="74">
        <f>(B1187*D1187)+(E1187*C1187)</f>
        <v>0</v>
      </c>
      <c r="G1187" s="129">
        <f>B1187/2</f>
        <v>0.125</v>
      </c>
      <c r="H1187" s="73">
        <f>G1187*2</f>
        <v>0.25</v>
      </c>
      <c r="I1187" s="77"/>
      <c r="J1187" s="123"/>
      <c r="K1187" s="74">
        <f>(G1187*I1187)+(J1187*H1187)</f>
        <v>0</v>
      </c>
      <c r="L1187" s="80">
        <f>F1187+K1187</f>
        <v>0</v>
      </c>
    </row>
    <row r="1188" spans="1:12" x14ac:dyDescent="0.25">
      <c r="A1188" s="94" t="s">
        <v>240</v>
      </c>
      <c r="B1188" s="73">
        <v>0.25</v>
      </c>
      <c r="C1188" s="73">
        <f>B1188*2</f>
        <v>0.5</v>
      </c>
      <c r="D1188" s="91">
        <v>20</v>
      </c>
      <c r="E1188" s="91"/>
      <c r="F1188" s="74">
        <f>(B1188*D1188)+(E1188*C1188)</f>
        <v>5</v>
      </c>
      <c r="G1188" s="129">
        <f>B1188/2</f>
        <v>0.125</v>
      </c>
      <c r="H1188" s="73">
        <f>G1188*2</f>
        <v>0.25</v>
      </c>
      <c r="I1188" s="77"/>
      <c r="J1188" s="123"/>
      <c r="K1188" s="74">
        <f>(G1188*I1188)+(J1188*H1188)</f>
        <v>0</v>
      </c>
      <c r="L1188" s="80">
        <f>F1188+K1188</f>
        <v>5</v>
      </c>
    </row>
    <row r="1189" spans="1:12" ht="15.75" thickBot="1" x14ac:dyDescent="0.3">
      <c r="A1189" s="94" t="s">
        <v>241</v>
      </c>
      <c r="B1189" s="98">
        <v>0.1</v>
      </c>
      <c r="C1189" s="73">
        <f>B1189*2</f>
        <v>0.2</v>
      </c>
      <c r="D1189" s="91"/>
      <c r="E1189" s="120"/>
      <c r="F1189" s="74">
        <f>(B1189*D1189)+(E1189*C1189)</f>
        <v>0</v>
      </c>
      <c r="G1189" s="129">
        <f>B1189/2</f>
        <v>0.05</v>
      </c>
      <c r="H1189" s="73">
        <f>G1189*2</f>
        <v>0.1</v>
      </c>
      <c r="I1189" s="77"/>
      <c r="J1189" s="123"/>
      <c r="K1189" s="74">
        <f>(G1189*I1189)+(J1189*H1189)</f>
        <v>0</v>
      </c>
      <c r="L1189" s="80">
        <f>F1189+K1189</f>
        <v>0</v>
      </c>
    </row>
    <row r="1190" spans="1:12" ht="15.75" thickBot="1" x14ac:dyDescent="0.3">
      <c r="A1190" s="78"/>
      <c r="B1190" s="101" t="s">
        <v>242</v>
      </c>
      <c r="C1190" s="125"/>
      <c r="D1190" s="99">
        <f>SUM(D1149:D1189)+SUM(E1149:E1189)</f>
        <v>211</v>
      </c>
      <c r="E1190" s="121">
        <f>+SUM(E1149:E1189)</f>
        <v>2</v>
      </c>
      <c r="F1190" s="90">
        <f>SUM(F1151:F1189)</f>
        <v>62.150000000000006</v>
      </c>
      <c r="G1190" s="101" t="s">
        <v>243</v>
      </c>
      <c r="H1190" s="125"/>
      <c r="I1190" s="100">
        <f>SUM(I1149:I1189)</f>
        <v>0</v>
      </c>
      <c r="J1190" s="100">
        <f>SUM(J1149:J1189)</f>
        <v>0</v>
      </c>
      <c r="K1190" s="102">
        <f>SUM(K1149:K1189)</f>
        <v>0</v>
      </c>
      <c r="L1190" s="93">
        <f>SUM(L1149:L1189)</f>
        <v>62.150000000000006</v>
      </c>
    </row>
    <row r="1191" spans="1:12" ht="15.75" thickBot="1" x14ac:dyDescent="0.3">
      <c r="A1191" s="132"/>
      <c r="B1191" s="141" t="s">
        <v>244</v>
      </c>
      <c r="C1191" s="143"/>
      <c r="D1191" s="142"/>
      <c r="E1191" s="142"/>
      <c r="F1191" s="142"/>
      <c r="G1191" s="142"/>
      <c r="H1191" s="128"/>
      <c r="I1191" s="96">
        <f>D1190+I1190</f>
        <v>211</v>
      </c>
      <c r="J1191" s="125"/>
      <c r="K1191" s="103" t="s">
        <v>245</v>
      </c>
      <c r="L1191" s="104">
        <f>L1190</f>
        <v>62.150000000000006</v>
      </c>
    </row>
    <row r="1192" spans="1:12" x14ac:dyDescent="0.25">
      <c r="A1192" s="132"/>
      <c r="B1192" s="95"/>
      <c r="C1192" s="95"/>
      <c r="D1192" s="132"/>
      <c r="E1192" s="132"/>
      <c r="F1192" s="132"/>
      <c r="G1192" s="95"/>
      <c r="H1192" s="95"/>
      <c r="I1192" s="132"/>
      <c r="J1192" s="132"/>
      <c r="K1192" s="105" t="s">
        <v>246</v>
      </c>
      <c r="L1192" s="106">
        <v>599.22</v>
      </c>
    </row>
    <row r="1193" spans="1:12" x14ac:dyDescent="0.25">
      <c r="A1193" s="132"/>
      <c r="B1193" s="95"/>
      <c r="C1193" s="95"/>
      <c r="D1193" s="132"/>
      <c r="E1193" s="132"/>
      <c r="F1193" s="132"/>
      <c r="G1193" s="95"/>
      <c r="H1193" s="95"/>
      <c r="I1193" s="132"/>
      <c r="J1193" s="132"/>
      <c r="K1193" s="105" t="s">
        <v>102</v>
      </c>
      <c r="L1193" s="107">
        <f>L1191/L1192</f>
        <v>0.10371816695036881</v>
      </c>
    </row>
    <row r="1194" spans="1:12" ht="15.75" thickBot="1" x14ac:dyDescent="0.3">
      <c r="A1194" s="132"/>
      <c r="B1194" s="95"/>
      <c r="C1194" s="95"/>
      <c r="D1194" s="132"/>
      <c r="E1194" s="132"/>
      <c r="F1194" s="132"/>
      <c r="G1194" s="95"/>
      <c r="H1194" s="95"/>
      <c r="I1194" s="132"/>
      <c r="J1194" s="132"/>
      <c r="K1194" s="108" t="s">
        <v>213</v>
      </c>
      <c r="L1194" s="130" t="s">
        <v>387</v>
      </c>
    </row>
    <row r="1195" spans="1:12" x14ac:dyDescent="0.25">
      <c r="A1195" s="132"/>
      <c r="B1195" s="132"/>
      <c r="C1195" s="132"/>
      <c r="D1195" s="132"/>
      <c r="E1195" s="132"/>
      <c r="F1195" s="132"/>
      <c r="G1195" s="132"/>
      <c r="H1195" s="132"/>
      <c r="I1195" s="132"/>
      <c r="J1195" s="132"/>
      <c r="K1195" s="132"/>
      <c r="L1195" s="132"/>
    </row>
    <row r="1196" spans="1:12" ht="15.75" thickBot="1" x14ac:dyDescent="0.3">
      <c r="A1196" s="140" t="s">
        <v>386</v>
      </c>
      <c r="B1196" s="140"/>
      <c r="C1196" s="140"/>
      <c r="D1196" s="140"/>
      <c r="E1196" s="140"/>
      <c r="F1196" s="140"/>
      <c r="G1196" s="140"/>
      <c r="H1196" s="140"/>
      <c r="I1196" s="140"/>
      <c r="J1196" s="140"/>
      <c r="K1196" s="140"/>
      <c r="L1196" s="140"/>
    </row>
    <row r="1197" spans="1:12" ht="105" x14ac:dyDescent="0.25">
      <c r="A1197" s="81" t="s">
        <v>50</v>
      </c>
      <c r="B1197" s="82" t="s">
        <v>317</v>
      </c>
      <c r="C1197" s="82" t="s">
        <v>326</v>
      </c>
      <c r="D1197" s="83" t="s">
        <v>216</v>
      </c>
      <c r="E1197" s="83" t="s">
        <v>319</v>
      </c>
      <c r="F1197" s="84" t="s">
        <v>217</v>
      </c>
      <c r="G1197" s="87" t="s">
        <v>218</v>
      </c>
      <c r="H1197" s="82" t="s">
        <v>321</v>
      </c>
      <c r="I1197" s="83" t="s">
        <v>219</v>
      </c>
      <c r="J1197" s="122" t="s">
        <v>320</v>
      </c>
      <c r="K1197" s="85" t="s">
        <v>220</v>
      </c>
      <c r="L1197" s="86" t="s">
        <v>221</v>
      </c>
    </row>
    <row r="1198" spans="1:12" x14ac:dyDescent="0.25">
      <c r="A1198" s="75" t="s">
        <v>131</v>
      </c>
      <c r="B1198" s="76"/>
      <c r="C1198" s="76"/>
      <c r="D1198" s="76"/>
      <c r="E1198" s="76"/>
      <c r="F1198" s="76"/>
      <c r="G1198" s="76"/>
      <c r="H1198" s="76"/>
      <c r="I1198" s="76"/>
      <c r="J1198" s="78"/>
      <c r="K1198" s="78"/>
      <c r="L1198" s="92"/>
    </row>
    <row r="1199" spans="1:12" x14ac:dyDescent="0.25">
      <c r="A1199" s="72" t="s">
        <v>222</v>
      </c>
      <c r="B1199" s="73">
        <v>0.15</v>
      </c>
      <c r="C1199" s="73">
        <f>B1199*2</f>
        <v>0.3</v>
      </c>
      <c r="D1199" s="77"/>
      <c r="E1199" s="77"/>
      <c r="F1199" s="74">
        <f>(B1199*D1199)+(E1199*C1199)</f>
        <v>0</v>
      </c>
      <c r="G1199" s="129">
        <f>B1199/2</f>
        <v>7.4999999999999997E-2</v>
      </c>
      <c r="H1199" s="73">
        <f>G1199*2</f>
        <v>0.15</v>
      </c>
      <c r="I1199" s="77"/>
      <c r="J1199" s="123"/>
      <c r="K1199" s="74">
        <f>(G1199*I1199)+(J1199*H1199)</f>
        <v>0</v>
      </c>
      <c r="L1199" s="80">
        <f>F1199+K1199</f>
        <v>0</v>
      </c>
    </row>
    <row r="1200" spans="1:12" x14ac:dyDescent="0.25">
      <c r="A1200" s="75" t="s">
        <v>144</v>
      </c>
      <c r="B1200" s="76"/>
      <c r="C1200" s="76"/>
      <c r="D1200" s="76"/>
      <c r="E1200" s="76"/>
      <c r="F1200" s="76"/>
      <c r="G1200" s="76"/>
      <c r="H1200" s="76"/>
      <c r="I1200" s="76"/>
      <c r="J1200" s="78"/>
      <c r="K1200" s="78"/>
      <c r="L1200" s="92"/>
    </row>
    <row r="1201" spans="1:12" x14ac:dyDescent="0.25">
      <c r="A1201" s="72" t="s">
        <v>145</v>
      </c>
      <c r="B1201" s="73">
        <v>0.2</v>
      </c>
      <c r="C1201" s="73">
        <f>B1201*2</f>
        <v>0.4</v>
      </c>
      <c r="D1201" s="77"/>
      <c r="E1201" s="77"/>
      <c r="F1201" s="74">
        <f>(B1201*D1201)+(E1201*C1201)</f>
        <v>0</v>
      </c>
      <c r="G1201" s="129">
        <f>B1201/2</f>
        <v>0.1</v>
      </c>
      <c r="H1201" s="73">
        <f>G1201*2</f>
        <v>0.2</v>
      </c>
      <c r="I1201" s="77"/>
      <c r="J1201" s="123"/>
      <c r="K1201" s="74">
        <f>(G1201*I1201)+(J1201*H1201)</f>
        <v>0</v>
      </c>
      <c r="L1201" s="80">
        <f>F1201+K1201</f>
        <v>0</v>
      </c>
    </row>
    <row r="1202" spans="1:12" x14ac:dyDescent="0.25">
      <c r="A1202" s="72" t="s">
        <v>192</v>
      </c>
      <c r="B1202" s="73">
        <v>0.3</v>
      </c>
      <c r="C1202" s="73">
        <f>B1202*2</f>
        <v>0.6</v>
      </c>
      <c r="D1202" s="77"/>
      <c r="E1202" s="77"/>
      <c r="F1202" s="74">
        <f>(B1202*D1202)+(E1202*C1202)</f>
        <v>0</v>
      </c>
      <c r="G1202" s="129">
        <f>B1202/2</f>
        <v>0.15</v>
      </c>
      <c r="H1202" s="73">
        <f>G1202*2</f>
        <v>0.3</v>
      </c>
      <c r="I1202" s="77"/>
      <c r="J1202" s="123"/>
      <c r="K1202" s="74">
        <f>(G1202*I1202)+(J1202*H1202)</f>
        <v>0</v>
      </c>
      <c r="L1202" s="80">
        <f>F1202+K1202</f>
        <v>0</v>
      </c>
    </row>
    <row r="1203" spans="1:12" x14ac:dyDescent="0.25">
      <c r="A1203" s="72" t="s">
        <v>223</v>
      </c>
      <c r="B1203" s="73">
        <v>0.2</v>
      </c>
      <c r="C1203" s="73">
        <f>B1203*2</f>
        <v>0.4</v>
      </c>
      <c r="D1203" s="77"/>
      <c r="E1203" s="77"/>
      <c r="F1203" s="74">
        <f>(B1203*D1203)+(E1203*C1203)</f>
        <v>0</v>
      </c>
      <c r="G1203" s="129">
        <f>B1203/2</f>
        <v>0.1</v>
      </c>
      <c r="H1203" s="73">
        <f>G1203*2</f>
        <v>0.2</v>
      </c>
      <c r="I1203" s="77"/>
      <c r="J1203" s="123"/>
      <c r="K1203" s="74">
        <f>(G1203*I1203)+(J1203*H1203)</f>
        <v>0</v>
      </c>
      <c r="L1203" s="80">
        <f>F1203+K1203</f>
        <v>0</v>
      </c>
    </row>
    <row r="1204" spans="1:12" x14ac:dyDescent="0.25">
      <c r="A1204" s="75" t="s">
        <v>224</v>
      </c>
      <c r="B1204" s="76"/>
      <c r="C1204" s="76"/>
      <c r="D1204" s="76"/>
      <c r="E1204" s="76"/>
      <c r="F1204" s="76"/>
      <c r="G1204" s="76"/>
      <c r="H1204" s="76"/>
      <c r="I1204" s="76"/>
      <c r="J1204" s="78"/>
      <c r="K1204" s="78"/>
      <c r="L1204" s="92"/>
    </row>
    <row r="1205" spans="1:12" x14ac:dyDescent="0.25">
      <c r="A1205" s="72" t="s">
        <v>225</v>
      </c>
      <c r="B1205" s="73">
        <v>0.15</v>
      </c>
      <c r="C1205" s="73">
        <f t="shared" ref="C1205:C1212" si="164">B1205*2</f>
        <v>0.3</v>
      </c>
      <c r="D1205" s="77">
        <v>9</v>
      </c>
      <c r="E1205" s="77">
        <v>1</v>
      </c>
      <c r="F1205" s="74">
        <f t="shared" ref="F1205:F1212" si="165">(B1205*D1205)+(E1205*C1205)</f>
        <v>1.65</v>
      </c>
      <c r="G1205" s="129">
        <f t="shared" ref="G1205:G1212" si="166">B1205/2</f>
        <v>7.4999999999999997E-2</v>
      </c>
      <c r="H1205" s="73">
        <f t="shared" ref="H1205:H1212" si="167">G1205*2</f>
        <v>0.15</v>
      </c>
      <c r="I1205" s="77"/>
      <c r="J1205" s="123"/>
      <c r="K1205" s="74">
        <f t="shared" ref="K1205:K1212" si="168">(G1205*I1205)+(J1205*H1205)</f>
        <v>0</v>
      </c>
      <c r="L1205" s="80">
        <f t="shared" ref="L1205:L1212" si="169">F1205+K1205</f>
        <v>1.65</v>
      </c>
    </row>
    <row r="1206" spans="1:12" x14ac:dyDescent="0.25">
      <c r="A1206" s="72" t="s">
        <v>193</v>
      </c>
      <c r="B1206" s="73">
        <v>0.2</v>
      </c>
      <c r="C1206" s="73">
        <f t="shared" si="164"/>
        <v>0.4</v>
      </c>
      <c r="D1206" s="77">
        <v>7</v>
      </c>
      <c r="E1206" s="77"/>
      <c r="F1206" s="74">
        <f t="shared" si="165"/>
        <v>1.4000000000000001</v>
      </c>
      <c r="G1206" s="129">
        <f t="shared" si="166"/>
        <v>0.1</v>
      </c>
      <c r="H1206" s="73">
        <f t="shared" si="167"/>
        <v>0.2</v>
      </c>
      <c r="I1206" s="77"/>
      <c r="J1206" s="123"/>
      <c r="K1206" s="74">
        <f t="shared" si="168"/>
        <v>0</v>
      </c>
      <c r="L1206" s="80">
        <f t="shared" si="169"/>
        <v>1.4000000000000001</v>
      </c>
    </row>
    <row r="1207" spans="1:12" x14ac:dyDescent="0.25">
      <c r="A1207" s="72" t="s">
        <v>322</v>
      </c>
      <c r="B1207" s="73">
        <v>0.35</v>
      </c>
      <c r="C1207" s="73">
        <f t="shared" si="164"/>
        <v>0.7</v>
      </c>
      <c r="D1207" s="77"/>
      <c r="E1207" s="77"/>
      <c r="F1207" s="74">
        <f t="shared" si="165"/>
        <v>0</v>
      </c>
      <c r="G1207" s="129">
        <f t="shared" si="166"/>
        <v>0.17499999999999999</v>
      </c>
      <c r="H1207" s="73">
        <f t="shared" si="167"/>
        <v>0.35</v>
      </c>
      <c r="I1207" s="77"/>
      <c r="J1207" s="123"/>
      <c r="K1207" s="74">
        <f t="shared" si="168"/>
        <v>0</v>
      </c>
      <c r="L1207" s="80">
        <f t="shared" si="169"/>
        <v>0</v>
      </c>
    </row>
    <row r="1208" spans="1:12" x14ac:dyDescent="0.25">
      <c r="A1208" s="72" t="s">
        <v>333</v>
      </c>
      <c r="B1208" s="73">
        <v>0.45</v>
      </c>
      <c r="C1208" s="73">
        <f t="shared" si="164"/>
        <v>0.9</v>
      </c>
      <c r="D1208" s="77">
        <v>5</v>
      </c>
      <c r="E1208" s="77"/>
      <c r="F1208" s="74">
        <f t="shared" si="165"/>
        <v>2.25</v>
      </c>
      <c r="G1208" s="129">
        <f t="shared" si="166"/>
        <v>0.22500000000000001</v>
      </c>
      <c r="H1208" s="73">
        <f t="shared" si="167"/>
        <v>0.45</v>
      </c>
      <c r="I1208" s="77"/>
      <c r="J1208" s="123"/>
      <c r="K1208" s="74">
        <f t="shared" si="168"/>
        <v>0</v>
      </c>
      <c r="L1208" s="80">
        <f t="shared" si="169"/>
        <v>2.25</v>
      </c>
    </row>
    <row r="1209" spans="1:12" x14ac:dyDescent="0.25">
      <c r="A1209" s="72" t="s">
        <v>66</v>
      </c>
      <c r="B1209" s="73">
        <v>0.5</v>
      </c>
      <c r="C1209" s="73">
        <f t="shared" si="164"/>
        <v>1</v>
      </c>
      <c r="D1209" s="77">
        <v>15</v>
      </c>
      <c r="E1209" s="77"/>
      <c r="F1209" s="74">
        <f t="shared" si="165"/>
        <v>7.5</v>
      </c>
      <c r="G1209" s="129">
        <f t="shared" si="166"/>
        <v>0.25</v>
      </c>
      <c r="H1209" s="73">
        <f t="shared" si="167"/>
        <v>0.5</v>
      </c>
      <c r="I1209" s="77"/>
      <c r="J1209" s="123"/>
      <c r="K1209" s="74">
        <f t="shared" si="168"/>
        <v>0</v>
      </c>
      <c r="L1209" s="80">
        <f t="shared" si="169"/>
        <v>7.5</v>
      </c>
    </row>
    <row r="1210" spans="1:12" x14ac:dyDescent="0.25">
      <c r="A1210" s="72" t="s">
        <v>315</v>
      </c>
      <c r="B1210" s="73">
        <v>0.5</v>
      </c>
      <c r="C1210" s="73">
        <f t="shared" si="164"/>
        <v>1</v>
      </c>
      <c r="D1210" s="77"/>
      <c r="E1210" s="77"/>
      <c r="F1210" s="74">
        <f t="shared" si="165"/>
        <v>0</v>
      </c>
      <c r="G1210" s="129">
        <f t="shared" si="166"/>
        <v>0.25</v>
      </c>
      <c r="H1210" s="73">
        <f t="shared" si="167"/>
        <v>0.5</v>
      </c>
      <c r="I1210" s="77"/>
      <c r="J1210" s="123"/>
      <c r="K1210" s="74">
        <f t="shared" si="168"/>
        <v>0</v>
      </c>
      <c r="L1210" s="80">
        <f t="shared" si="169"/>
        <v>0</v>
      </c>
    </row>
    <row r="1211" spans="1:12" x14ac:dyDescent="0.25">
      <c r="A1211" s="72" t="s">
        <v>230</v>
      </c>
      <c r="B1211" s="73">
        <v>1</v>
      </c>
      <c r="C1211" s="73">
        <f t="shared" si="164"/>
        <v>2</v>
      </c>
      <c r="D1211" s="77"/>
      <c r="E1211" s="77"/>
      <c r="F1211" s="74">
        <f t="shared" si="165"/>
        <v>0</v>
      </c>
      <c r="G1211" s="129">
        <f t="shared" si="166"/>
        <v>0.5</v>
      </c>
      <c r="H1211" s="73">
        <f t="shared" si="167"/>
        <v>1</v>
      </c>
      <c r="I1211" s="77"/>
      <c r="J1211" s="123"/>
      <c r="K1211" s="74">
        <f t="shared" si="168"/>
        <v>0</v>
      </c>
      <c r="L1211" s="80">
        <f t="shared" si="169"/>
        <v>0</v>
      </c>
    </row>
    <row r="1212" spans="1:12" x14ac:dyDescent="0.25">
      <c r="A1212" s="72" t="s">
        <v>173</v>
      </c>
      <c r="B1212" s="73">
        <v>0.2</v>
      </c>
      <c r="C1212" s="73">
        <f t="shared" si="164"/>
        <v>0.4</v>
      </c>
      <c r="D1212" s="77">
        <v>5</v>
      </c>
      <c r="E1212" s="77"/>
      <c r="F1212" s="74">
        <f t="shared" si="165"/>
        <v>1</v>
      </c>
      <c r="G1212" s="129">
        <f t="shared" si="166"/>
        <v>0.1</v>
      </c>
      <c r="H1212" s="73">
        <f t="shared" si="167"/>
        <v>0.2</v>
      </c>
      <c r="I1212" s="77"/>
      <c r="J1212" s="123"/>
      <c r="K1212" s="74">
        <f t="shared" si="168"/>
        <v>0</v>
      </c>
      <c r="L1212" s="80">
        <f t="shared" si="169"/>
        <v>1</v>
      </c>
    </row>
    <row r="1213" spans="1:12" x14ac:dyDescent="0.25">
      <c r="A1213" s="75" t="s">
        <v>89</v>
      </c>
      <c r="B1213" s="76"/>
      <c r="C1213" s="76"/>
      <c r="D1213" s="76"/>
      <c r="E1213" s="76"/>
      <c r="F1213" s="76"/>
      <c r="G1213" s="76"/>
      <c r="H1213" s="76"/>
      <c r="I1213" s="76"/>
      <c r="J1213" s="78"/>
      <c r="K1213" s="78"/>
      <c r="L1213" s="92"/>
    </row>
    <row r="1214" spans="1:12" x14ac:dyDescent="0.25">
      <c r="A1214" s="72" t="s">
        <v>231</v>
      </c>
      <c r="B1214" s="73">
        <v>0.25</v>
      </c>
      <c r="C1214" s="73">
        <f>B1214*2</f>
        <v>0.5</v>
      </c>
      <c r="D1214" s="77"/>
      <c r="E1214" s="77"/>
      <c r="F1214" s="74">
        <f>(B1214*D1214)+(E1214*C1214)</f>
        <v>0</v>
      </c>
      <c r="G1214" s="129">
        <f>B1214/2</f>
        <v>0.125</v>
      </c>
      <c r="H1214" s="73">
        <f>G1214*2</f>
        <v>0.25</v>
      </c>
      <c r="I1214" s="77"/>
      <c r="J1214" s="123"/>
      <c r="K1214" s="74">
        <f>(G1214*I1214)+(J1214*H1214)</f>
        <v>0</v>
      </c>
      <c r="L1214" s="80">
        <f>F1214+K1214</f>
        <v>0</v>
      </c>
    </row>
    <row r="1215" spans="1:12" x14ac:dyDescent="0.25">
      <c r="A1215" s="72" t="s">
        <v>232</v>
      </c>
      <c r="B1215" s="73">
        <v>0.5</v>
      </c>
      <c r="C1215" s="73">
        <f>B1215*2</f>
        <v>1</v>
      </c>
      <c r="D1215" s="77"/>
      <c r="E1215" s="77"/>
      <c r="F1215" s="74">
        <f>(B1215*D1215)+(E1215*C1215)</f>
        <v>0</v>
      </c>
      <c r="G1215" s="129">
        <f>B1215/2</f>
        <v>0.25</v>
      </c>
      <c r="H1215" s="73">
        <f>G1215*2</f>
        <v>0.5</v>
      </c>
      <c r="I1215" s="77"/>
      <c r="J1215" s="123"/>
      <c r="K1215" s="74">
        <f>(G1215*I1215)+(J1215*H1215)</f>
        <v>0</v>
      </c>
      <c r="L1215" s="80">
        <f>F1215+K1215</f>
        <v>0</v>
      </c>
    </row>
    <row r="1216" spans="1:12" x14ac:dyDescent="0.25">
      <c r="A1216" s="75" t="s">
        <v>158</v>
      </c>
      <c r="B1216" s="76"/>
      <c r="C1216" s="76"/>
      <c r="D1216" s="76"/>
      <c r="E1216" s="76"/>
      <c r="F1216" s="76"/>
      <c r="G1216" s="76"/>
      <c r="H1216" s="76"/>
      <c r="I1216" s="76"/>
      <c r="J1216" s="78"/>
      <c r="K1216" s="78"/>
      <c r="L1216" s="92"/>
    </row>
    <row r="1217" spans="1:12" x14ac:dyDescent="0.25">
      <c r="A1217" s="72" t="s">
        <v>208</v>
      </c>
      <c r="B1217" s="73">
        <v>0.3</v>
      </c>
      <c r="C1217" s="73">
        <f t="shared" ref="C1217:C1224" si="170">B1217*2</f>
        <v>0.6</v>
      </c>
      <c r="D1217" s="77">
        <v>7</v>
      </c>
      <c r="E1217" s="77"/>
      <c r="F1217" s="74">
        <f t="shared" ref="F1217:F1224" si="171">(B1217*D1217)+(E1217*C1217)</f>
        <v>2.1</v>
      </c>
      <c r="G1217" s="129">
        <f t="shared" ref="G1217:G1224" si="172">B1217/2</f>
        <v>0.15</v>
      </c>
      <c r="H1217" s="73">
        <f t="shared" ref="H1217:H1224" si="173">G1217*2</f>
        <v>0.3</v>
      </c>
      <c r="I1217" s="77"/>
      <c r="J1217" s="123"/>
      <c r="K1217" s="74">
        <f t="shared" ref="K1217:K1224" si="174">(G1217*I1217)+(J1217*H1217)</f>
        <v>0</v>
      </c>
      <c r="L1217" s="80">
        <f t="shared" ref="L1217:L1224" si="175">F1217+K1217</f>
        <v>2.1</v>
      </c>
    </row>
    <row r="1218" spans="1:12" x14ac:dyDescent="0.25">
      <c r="A1218" s="72" t="s">
        <v>180</v>
      </c>
      <c r="B1218" s="73">
        <v>0.4</v>
      </c>
      <c r="C1218" s="73">
        <f t="shared" si="170"/>
        <v>0.8</v>
      </c>
      <c r="D1218" s="77"/>
      <c r="E1218" s="77"/>
      <c r="F1218" s="74">
        <f t="shared" si="171"/>
        <v>0</v>
      </c>
      <c r="G1218" s="129">
        <f t="shared" si="172"/>
        <v>0.2</v>
      </c>
      <c r="H1218" s="73">
        <f t="shared" si="173"/>
        <v>0.4</v>
      </c>
      <c r="I1218" s="77"/>
      <c r="J1218" s="123"/>
      <c r="K1218" s="74">
        <f t="shared" si="174"/>
        <v>0</v>
      </c>
      <c r="L1218" s="80">
        <f t="shared" si="175"/>
        <v>0</v>
      </c>
    </row>
    <row r="1219" spans="1:12" x14ac:dyDescent="0.25">
      <c r="A1219" s="72" t="s">
        <v>233</v>
      </c>
      <c r="B1219" s="73">
        <v>0.3</v>
      </c>
      <c r="C1219" s="73">
        <f t="shared" si="170"/>
        <v>0.6</v>
      </c>
      <c r="D1219" s="77">
        <v>8</v>
      </c>
      <c r="E1219" s="77"/>
      <c r="F1219" s="74">
        <f t="shared" si="171"/>
        <v>2.4</v>
      </c>
      <c r="G1219" s="129">
        <f t="shared" si="172"/>
        <v>0.15</v>
      </c>
      <c r="H1219" s="73">
        <f t="shared" si="173"/>
        <v>0.3</v>
      </c>
      <c r="I1219" s="77"/>
      <c r="J1219" s="123"/>
      <c r="K1219" s="74">
        <f t="shared" si="174"/>
        <v>0</v>
      </c>
      <c r="L1219" s="80">
        <f t="shared" si="175"/>
        <v>2.4</v>
      </c>
    </row>
    <row r="1220" spans="1:12" x14ac:dyDescent="0.25">
      <c r="A1220" s="72" t="s">
        <v>234</v>
      </c>
      <c r="B1220" s="73">
        <v>0.4</v>
      </c>
      <c r="C1220" s="73">
        <f t="shared" si="170"/>
        <v>0.8</v>
      </c>
      <c r="D1220" s="77">
        <v>10</v>
      </c>
      <c r="E1220" s="77">
        <v>1</v>
      </c>
      <c r="F1220" s="74">
        <f t="shared" si="171"/>
        <v>4.8</v>
      </c>
      <c r="G1220" s="129">
        <f t="shared" si="172"/>
        <v>0.2</v>
      </c>
      <c r="H1220" s="73">
        <f t="shared" si="173"/>
        <v>0.4</v>
      </c>
      <c r="I1220" s="77"/>
      <c r="J1220" s="123"/>
      <c r="K1220" s="74">
        <f t="shared" si="174"/>
        <v>0</v>
      </c>
      <c r="L1220" s="80">
        <f t="shared" si="175"/>
        <v>4.8</v>
      </c>
    </row>
    <row r="1221" spans="1:12" x14ac:dyDescent="0.25">
      <c r="A1221" s="72" t="s">
        <v>235</v>
      </c>
      <c r="B1221" s="73">
        <v>0.6</v>
      </c>
      <c r="C1221" s="73">
        <f t="shared" si="170"/>
        <v>1.2</v>
      </c>
      <c r="D1221" s="77">
        <v>8</v>
      </c>
      <c r="E1221" s="77"/>
      <c r="F1221" s="74">
        <f t="shared" si="171"/>
        <v>4.8</v>
      </c>
      <c r="G1221" s="129">
        <f t="shared" si="172"/>
        <v>0.3</v>
      </c>
      <c r="H1221" s="73">
        <f t="shared" si="173"/>
        <v>0.6</v>
      </c>
      <c r="I1221" s="77"/>
      <c r="J1221" s="123"/>
      <c r="K1221" s="74">
        <f t="shared" si="174"/>
        <v>0</v>
      </c>
      <c r="L1221" s="80">
        <f t="shared" si="175"/>
        <v>4.8</v>
      </c>
    </row>
    <row r="1222" spans="1:12" x14ac:dyDescent="0.25">
      <c r="A1222" s="72" t="s">
        <v>236</v>
      </c>
      <c r="B1222" s="73">
        <v>0.25</v>
      </c>
      <c r="C1222" s="73">
        <f t="shared" si="170"/>
        <v>0.5</v>
      </c>
      <c r="D1222" s="77"/>
      <c r="E1222" s="77"/>
      <c r="F1222" s="74">
        <f t="shared" si="171"/>
        <v>0</v>
      </c>
      <c r="G1222" s="129">
        <f t="shared" si="172"/>
        <v>0.125</v>
      </c>
      <c r="H1222" s="73">
        <f t="shared" si="173"/>
        <v>0.25</v>
      </c>
      <c r="I1222" s="77"/>
      <c r="J1222" s="123"/>
      <c r="K1222" s="74">
        <f t="shared" si="174"/>
        <v>0</v>
      </c>
      <c r="L1222" s="80">
        <f t="shared" si="175"/>
        <v>0</v>
      </c>
    </row>
    <row r="1223" spans="1:12" x14ac:dyDescent="0.25">
      <c r="A1223" s="72" t="s">
        <v>325</v>
      </c>
      <c r="B1223" s="73">
        <v>0.2</v>
      </c>
      <c r="C1223" s="73">
        <f t="shared" si="170"/>
        <v>0.4</v>
      </c>
      <c r="D1223" s="77">
        <v>5</v>
      </c>
      <c r="E1223" s="77"/>
      <c r="F1223" s="74">
        <f t="shared" si="171"/>
        <v>1</v>
      </c>
      <c r="G1223" s="129">
        <f t="shared" si="172"/>
        <v>0.1</v>
      </c>
      <c r="H1223" s="73">
        <f t="shared" si="173"/>
        <v>0.2</v>
      </c>
      <c r="I1223" s="77"/>
      <c r="J1223" s="123"/>
      <c r="K1223" s="74">
        <f t="shared" si="174"/>
        <v>0</v>
      </c>
      <c r="L1223" s="80">
        <f t="shared" si="175"/>
        <v>1</v>
      </c>
    </row>
    <row r="1224" spans="1:12" x14ac:dyDescent="0.25">
      <c r="A1224" s="72" t="s">
        <v>95</v>
      </c>
      <c r="B1224" s="73">
        <v>0.25</v>
      </c>
      <c r="C1224" s="73">
        <f t="shared" si="170"/>
        <v>0.5</v>
      </c>
      <c r="D1224" s="77"/>
      <c r="E1224" s="77"/>
      <c r="F1224" s="74">
        <f t="shared" si="171"/>
        <v>0</v>
      </c>
      <c r="G1224" s="129">
        <f t="shared" si="172"/>
        <v>0.125</v>
      </c>
      <c r="H1224" s="73">
        <f t="shared" si="173"/>
        <v>0.25</v>
      </c>
      <c r="I1224" s="77"/>
      <c r="J1224" s="123"/>
      <c r="K1224" s="74">
        <f t="shared" si="174"/>
        <v>0</v>
      </c>
      <c r="L1224" s="80">
        <f t="shared" si="175"/>
        <v>0</v>
      </c>
    </row>
    <row r="1225" spans="1:12" x14ac:dyDescent="0.25">
      <c r="A1225" s="75" t="s">
        <v>73</v>
      </c>
      <c r="B1225" s="76"/>
      <c r="C1225" s="76"/>
      <c r="D1225" s="76"/>
      <c r="E1225" s="76"/>
      <c r="F1225" s="76"/>
      <c r="G1225" s="76"/>
      <c r="H1225" s="76"/>
      <c r="I1225" s="76"/>
      <c r="J1225" s="78"/>
      <c r="K1225" s="78"/>
      <c r="L1225" s="92"/>
    </row>
    <row r="1226" spans="1:12" x14ac:dyDescent="0.25">
      <c r="A1226" s="72" t="s">
        <v>76</v>
      </c>
      <c r="B1226" s="73">
        <v>0.5</v>
      </c>
      <c r="C1226" s="73">
        <f>B1226*2</f>
        <v>1</v>
      </c>
      <c r="D1226" s="77"/>
      <c r="E1226" s="77">
        <v>1</v>
      </c>
      <c r="F1226" s="74">
        <f>(B1226*D1226)+(E1226*C1226)</f>
        <v>1</v>
      </c>
      <c r="G1226" s="129">
        <f>B1226/2</f>
        <v>0.25</v>
      </c>
      <c r="H1226" s="73">
        <f>G1226*2</f>
        <v>0.5</v>
      </c>
      <c r="I1226" s="77"/>
      <c r="J1226" s="123"/>
      <c r="K1226" s="74">
        <f>(G1226*I1226)+(J1226*H1226)</f>
        <v>0</v>
      </c>
      <c r="L1226" s="80">
        <f>F1226+K1226</f>
        <v>1</v>
      </c>
    </row>
    <row r="1227" spans="1:12" x14ac:dyDescent="0.25">
      <c r="A1227" s="72" t="s">
        <v>77</v>
      </c>
      <c r="B1227" s="73">
        <v>0.7</v>
      </c>
      <c r="C1227" s="73">
        <f>B1227*2</f>
        <v>1.4</v>
      </c>
      <c r="D1227" s="77"/>
      <c r="E1227" s="77"/>
      <c r="F1227" s="74">
        <f>(B1227*D1227)+(E1227*C1227)</f>
        <v>0</v>
      </c>
      <c r="G1227" s="129">
        <f>B1227/2</f>
        <v>0.35</v>
      </c>
      <c r="H1227" s="73">
        <f>G1227*2</f>
        <v>0.7</v>
      </c>
      <c r="I1227" s="77"/>
      <c r="J1227" s="123"/>
      <c r="K1227" s="74">
        <f>(G1227*I1227)+(J1227*H1227)</f>
        <v>0</v>
      </c>
      <c r="L1227" s="80">
        <f>F1227+K1227</f>
        <v>0</v>
      </c>
    </row>
    <row r="1228" spans="1:12" x14ac:dyDescent="0.25">
      <c r="A1228" s="72" t="s">
        <v>238</v>
      </c>
      <c r="B1228" s="73">
        <v>0.02</v>
      </c>
      <c r="C1228" s="73">
        <v>0</v>
      </c>
      <c r="D1228" s="77"/>
      <c r="E1228" s="77"/>
      <c r="F1228" s="74">
        <f>(B1228*D1228)+(E1228*C1228)</f>
        <v>0</v>
      </c>
      <c r="G1228" s="129">
        <f>B1228/2</f>
        <v>0.01</v>
      </c>
      <c r="H1228" s="73">
        <f>G1228*2</f>
        <v>0.02</v>
      </c>
      <c r="I1228" s="77"/>
      <c r="J1228" s="123"/>
      <c r="K1228" s="74">
        <f>(G1228*I1228)+(J1228*H1228)</f>
        <v>0</v>
      </c>
      <c r="L1228" s="80">
        <f>F1228+K1228</f>
        <v>0</v>
      </c>
    </row>
    <row r="1229" spans="1:12" x14ac:dyDescent="0.25">
      <c r="A1229" s="75" t="s">
        <v>163</v>
      </c>
      <c r="B1229" s="76"/>
      <c r="C1229" s="76"/>
      <c r="D1229" s="76"/>
      <c r="E1229" s="76"/>
      <c r="F1229" s="76"/>
      <c r="G1229" s="76"/>
      <c r="H1229" s="76"/>
      <c r="I1229" s="76"/>
      <c r="J1229" s="78"/>
      <c r="K1229" s="78"/>
      <c r="L1229" s="92"/>
    </row>
    <row r="1230" spans="1:12" x14ac:dyDescent="0.25">
      <c r="A1230" s="72" t="s">
        <v>163</v>
      </c>
      <c r="B1230" s="73">
        <v>0.5</v>
      </c>
      <c r="C1230" s="73">
        <f>B1230*2</f>
        <v>1</v>
      </c>
      <c r="D1230" s="77"/>
      <c r="E1230" s="77"/>
      <c r="F1230" s="74">
        <f>(B1230*D1230)+(E1230*C1230)</f>
        <v>0</v>
      </c>
      <c r="G1230" s="129">
        <f>B1230/2</f>
        <v>0.25</v>
      </c>
      <c r="H1230" s="73">
        <f>G1230*2</f>
        <v>0.5</v>
      </c>
      <c r="I1230" s="77"/>
      <c r="J1230" s="123"/>
      <c r="K1230" s="74">
        <f>(G1230*I1230)+(J1230*H1230)</f>
        <v>0</v>
      </c>
      <c r="L1230" s="80">
        <f>F1230+K1230</f>
        <v>0</v>
      </c>
    </row>
    <row r="1231" spans="1:12" x14ac:dyDescent="0.25">
      <c r="A1231" s="72" t="s">
        <v>115</v>
      </c>
      <c r="B1231" s="73">
        <v>2</v>
      </c>
      <c r="C1231" s="73">
        <f>B1231*2</f>
        <v>4</v>
      </c>
      <c r="D1231" s="77"/>
      <c r="E1231" s="77"/>
      <c r="F1231" s="74">
        <f>(B1231*D1231)+(E1231*C1231)</f>
        <v>0</v>
      </c>
      <c r="G1231" s="129">
        <f>B1231/2</f>
        <v>1</v>
      </c>
      <c r="H1231" s="73">
        <f>G1231*2</f>
        <v>2</v>
      </c>
      <c r="I1231" s="77"/>
      <c r="J1231" s="123"/>
      <c r="K1231" s="74">
        <f>(G1231*I1231)+(J1231*H1231)</f>
        <v>0</v>
      </c>
      <c r="L1231" s="80">
        <f>F1231+K1231</f>
        <v>0</v>
      </c>
    </row>
    <row r="1232" spans="1:12" x14ac:dyDescent="0.25">
      <c r="A1232" s="72" t="s">
        <v>165</v>
      </c>
      <c r="B1232" s="73">
        <v>1</v>
      </c>
      <c r="C1232" s="73">
        <f>B1232*2</f>
        <v>2</v>
      </c>
      <c r="D1232" s="77"/>
      <c r="E1232" s="77"/>
      <c r="F1232" s="74">
        <f>(B1232*D1232)+(E1232*C1232)</f>
        <v>0</v>
      </c>
      <c r="G1232" s="129">
        <f>B1232/2</f>
        <v>0.5</v>
      </c>
      <c r="H1232" s="73">
        <f>G1232*2</f>
        <v>1</v>
      </c>
      <c r="I1232" s="77"/>
      <c r="J1232" s="123"/>
      <c r="K1232" s="74">
        <f>(G1232*I1232)+(J1232*H1232)</f>
        <v>0</v>
      </c>
      <c r="L1232" s="80">
        <f>F1232+K1232</f>
        <v>0</v>
      </c>
    </row>
    <row r="1233" spans="1:12" x14ac:dyDescent="0.25">
      <c r="A1233" s="72" t="s">
        <v>172</v>
      </c>
      <c r="B1233" s="73">
        <v>1</v>
      </c>
      <c r="C1233" s="73">
        <f>B1233*2</f>
        <v>2</v>
      </c>
      <c r="D1233" s="77"/>
      <c r="E1233" s="77"/>
      <c r="F1233" s="74">
        <f>(B1233*D1233)+(E1233*C1233)</f>
        <v>0</v>
      </c>
      <c r="G1233" s="129">
        <f>B1233/2</f>
        <v>0.5</v>
      </c>
      <c r="H1233" s="73">
        <f>G1233*2</f>
        <v>1</v>
      </c>
      <c r="I1233" s="77"/>
      <c r="J1233" s="123"/>
      <c r="K1233" s="74">
        <f>(G1233*I1233)+(J1233*H1233)</f>
        <v>0</v>
      </c>
      <c r="L1233" s="80">
        <f>F1233+K1233</f>
        <v>0</v>
      </c>
    </row>
    <row r="1234" spans="1:12" x14ac:dyDescent="0.25">
      <c r="A1234" s="75" t="s">
        <v>97</v>
      </c>
      <c r="B1234" s="76"/>
      <c r="C1234" s="76"/>
      <c r="D1234" s="76"/>
      <c r="E1234" s="76"/>
      <c r="F1234" s="76"/>
      <c r="G1234" s="76"/>
      <c r="H1234" s="76"/>
      <c r="I1234" s="76"/>
      <c r="J1234" s="78"/>
      <c r="K1234" s="78"/>
      <c r="L1234" s="92"/>
    </row>
    <row r="1235" spans="1:12" x14ac:dyDescent="0.25">
      <c r="A1235" s="72" t="s">
        <v>99</v>
      </c>
      <c r="B1235" s="73">
        <v>1</v>
      </c>
      <c r="C1235" s="73">
        <f>B1235*2</f>
        <v>2</v>
      </c>
      <c r="D1235" s="77"/>
      <c r="E1235" s="77"/>
      <c r="F1235" s="74">
        <f>(B1235*D1235)+(E1235*C1235)</f>
        <v>0</v>
      </c>
      <c r="G1235" s="129">
        <f>B1235/2</f>
        <v>0.5</v>
      </c>
      <c r="H1235" s="73">
        <f>G1235*2</f>
        <v>1</v>
      </c>
      <c r="I1235" s="77"/>
      <c r="J1235" s="123"/>
      <c r="K1235" s="74">
        <f>(G1235*I1235)+(J1235*H1235)</f>
        <v>0</v>
      </c>
      <c r="L1235" s="80">
        <f>F1235+K1235</f>
        <v>0</v>
      </c>
    </row>
    <row r="1236" spans="1:12" x14ac:dyDescent="0.25">
      <c r="A1236" s="72" t="s">
        <v>196</v>
      </c>
      <c r="B1236" s="73">
        <v>0.1</v>
      </c>
      <c r="C1236" s="73">
        <f>B1236*2</f>
        <v>0.2</v>
      </c>
      <c r="D1236" s="77"/>
      <c r="E1236" s="77"/>
      <c r="F1236" s="74">
        <f>(B1236*D1236)+(E1236*C1236)</f>
        <v>0</v>
      </c>
      <c r="G1236" s="129">
        <f>B1236/2</f>
        <v>0.05</v>
      </c>
      <c r="H1236" s="73">
        <f>G1236*2</f>
        <v>0.1</v>
      </c>
      <c r="I1236" s="77"/>
      <c r="J1236" s="123"/>
      <c r="K1236" s="74">
        <f>(G1236*I1236)+(J1236*H1236)</f>
        <v>0</v>
      </c>
      <c r="L1236" s="80">
        <f>F1236+K1236</f>
        <v>0</v>
      </c>
    </row>
    <row r="1237" spans="1:12" x14ac:dyDescent="0.25">
      <c r="A1237" s="94" t="s">
        <v>239</v>
      </c>
      <c r="B1237" s="73">
        <v>0.25</v>
      </c>
      <c r="C1237" s="73">
        <f>B1237*2</f>
        <v>0.5</v>
      </c>
      <c r="D1237" s="91"/>
      <c r="E1237" s="91"/>
      <c r="F1237" s="74">
        <f>(B1237*D1237)+(E1237*C1237)</f>
        <v>0</v>
      </c>
      <c r="G1237" s="129">
        <f>B1237/2</f>
        <v>0.125</v>
      </c>
      <c r="H1237" s="73">
        <f>G1237*2</f>
        <v>0.25</v>
      </c>
      <c r="I1237" s="77"/>
      <c r="J1237" s="123"/>
      <c r="K1237" s="74">
        <f>(G1237*I1237)+(J1237*H1237)</f>
        <v>0</v>
      </c>
      <c r="L1237" s="80">
        <f>F1237+K1237</f>
        <v>0</v>
      </c>
    </row>
    <row r="1238" spans="1:12" x14ac:dyDescent="0.25">
      <c r="A1238" s="94" t="s">
        <v>240</v>
      </c>
      <c r="B1238" s="73">
        <v>0.25</v>
      </c>
      <c r="C1238" s="73">
        <f>B1238*2</f>
        <v>0.5</v>
      </c>
      <c r="D1238" s="91"/>
      <c r="E1238" s="91"/>
      <c r="F1238" s="74">
        <f>(B1238*D1238)+(E1238*C1238)</f>
        <v>0</v>
      </c>
      <c r="G1238" s="129">
        <f>B1238/2</f>
        <v>0.125</v>
      </c>
      <c r="H1238" s="73">
        <f>G1238*2</f>
        <v>0.25</v>
      </c>
      <c r="I1238" s="77"/>
      <c r="J1238" s="123"/>
      <c r="K1238" s="74">
        <f>(G1238*I1238)+(J1238*H1238)</f>
        <v>0</v>
      </c>
      <c r="L1238" s="80">
        <f>F1238+K1238</f>
        <v>0</v>
      </c>
    </row>
    <row r="1239" spans="1:12" ht="15.75" thickBot="1" x14ac:dyDescent="0.3">
      <c r="A1239" s="94" t="s">
        <v>241</v>
      </c>
      <c r="B1239" s="98">
        <v>0.1</v>
      </c>
      <c r="C1239" s="73">
        <f>B1239*2</f>
        <v>0.2</v>
      </c>
      <c r="D1239" s="91"/>
      <c r="E1239" s="120"/>
      <c r="F1239" s="74">
        <f>(B1239*D1239)+(E1239*C1239)</f>
        <v>0</v>
      </c>
      <c r="G1239" s="129">
        <f>B1239/2</f>
        <v>0.05</v>
      </c>
      <c r="H1239" s="73">
        <f>G1239*2</f>
        <v>0.1</v>
      </c>
      <c r="I1239" s="77"/>
      <c r="J1239" s="123"/>
      <c r="K1239" s="74">
        <f>(G1239*I1239)+(J1239*H1239)</f>
        <v>0</v>
      </c>
      <c r="L1239" s="80">
        <f>F1239+K1239</f>
        <v>0</v>
      </c>
    </row>
    <row r="1240" spans="1:12" ht="15.75" thickBot="1" x14ac:dyDescent="0.3">
      <c r="A1240" s="78"/>
      <c r="B1240" s="101" t="s">
        <v>242</v>
      </c>
      <c r="C1240" s="125"/>
      <c r="D1240" s="99">
        <f>SUM(D1199:D1239)+SUM(E1199:E1239)</f>
        <v>82</v>
      </c>
      <c r="E1240" s="121">
        <f>+SUM(E1199:E1239)</f>
        <v>3</v>
      </c>
      <c r="F1240" s="90">
        <f>SUM(F1201:F1239)</f>
        <v>29.900000000000002</v>
      </c>
      <c r="G1240" s="101" t="s">
        <v>243</v>
      </c>
      <c r="H1240" s="125"/>
      <c r="I1240" s="100">
        <f>SUM(I1199:I1239)</f>
        <v>0</v>
      </c>
      <c r="J1240" s="100">
        <f>SUM(J1199:J1239)</f>
        <v>0</v>
      </c>
      <c r="K1240" s="102">
        <f>SUM(K1199:K1239)</f>
        <v>0</v>
      </c>
      <c r="L1240" s="93">
        <f>SUM(L1199:L1239)</f>
        <v>29.900000000000002</v>
      </c>
    </row>
    <row r="1241" spans="1:12" ht="15.75" thickBot="1" x14ac:dyDescent="0.3">
      <c r="A1241" s="132"/>
      <c r="B1241" s="141" t="s">
        <v>244</v>
      </c>
      <c r="C1241" s="143"/>
      <c r="D1241" s="142"/>
      <c r="E1241" s="142"/>
      <c r="F1241" s="142"/>
      <c r="G1241" s="142"/>
      <c r="H1241" s="128"/>
      <c r="I1241" s="96">
        <f>D1240+I1240</f>
        <v>82</v>
      </c>
      <c r="J1241" s="125"/>
      <c r="K1241" s="103" t="s">
        <v>245</v>
      </c>
      <c r="L1241" s="104">
        <f>L1240</f>
        <v>29.900000000000002</v>
      </c>
    </row>
    <row r="1242" spans="1:12" x14ac:dyDescent="0.25">
      <c r="A1242" s="132"/>
      <c r="B1242" s="95"/>
      <c r="C1242" s="95"/>
      <c r="D1242" s="132"/>
      <c r="E1242" s="132"/>
      <c r="F1242" s="132"/>
      <c r="G1242" s="95"/>
      <c r="H1242" s="95"/>
      <c r="I1242" s="132"/>
      <c r="J1242" s="132"/>
      <c r="K1242" s="105" t="s">
        <v>246</v>
      </c>
      <c r="L1242" s="106">
        <v>599.22</v>
      </c>
    </row>
    <row r="1243" spans="1:12" x14ac:dyDescent="0.25">
      <c r="A1243" s="132"/>
      <c r="B1243" s="95"/>
      <c r="C1243" s="95"/>
      <c r="D1243" s="132"/>
      <c r="E1243" s="132"/>
      <c r="F1243" s="132"/>
      <c r="G1243" s="95"/>
      <c r="H1243" s="95"/>
      <c r="I1243" s="132"/>
      <c r="J1243" s="132"/>
      <c r="K1243" s="105" t="s">
        <v>102</v>
      </c>
      <c r="L1243" s="107">
        <f>L1241/L1242</f>
        <v>4.989820099462635E-2</v>
      </c>
    </row>
    <row r="1244" spans="1:12" ht="15.75" thickBot="1" x14ac:dyDescent="0.3">
      <c r="A1244" s="132"/>
      <c r="B1244" s="95"/>
      <c r="C1244" s="95"/>
      <c r="D1244" s="132"/>
      <c r="E1244" s="132"/>
      <c r="F1244" s="132"/>
      <c r="G1244" s="95"/>
      <c r="H1244" s="95"/>
      <c r="I1244" s="132"/>
      <c r="J1244" s="132"/>
      <c r="K1244" s="108" t="s">
        <v>213</v>
      </c>
      <c r="L1244" s="130" t="s">
        <v>388</v>
      </c>
    </row>
    <row r="1245" spans="1:12" x14ac:dyDescent="0.25">
      <c r="A1245" s="132"/>
      <c r="B1245" s="132"/>
      <c r="C1245" s="132"/>
      <c r="D1245" s="132"/>
      <c r="E1245" s="132"/>
      <c r="F1245" s="132"/>
      <c r="G1245" s="132"/>
      <c r="H1245" s="132"/>
      <c r="I1245" s="132"/>
      <c r="J1245" s="132"/>
      <c r="K1245" s="132"/>
      <c r="L1245" s="132"/>
    </row>
    <row r="1246" spans="1:12" x14ac:dyDescent="0.25">
      <c r="A1246" s="132"/>
      <c r="B1246" s="132"/>
      <c r="C1246" s="132"/>
      <c r="D1246" s="132"/>
      <c r="E1246" s="132"/>
      <c r="F1246" s="132"/>
      <c r="G1246" s="132"/>
      <c r="H1246" s="132"/>
      <c r="I1246" s="132"/>
      <c r="J1246" s="132"/>
      <c r="K1246" s="132"/>
      <c r="L1246" s="132"/>
    </row>
    <row r="1247" spans="1:12" x14ac:dyDescent="0.25">
      <c r="A1247" s="132"/>
      <c r="B1247" s="132"/>
      <c r="C1247" s="132"/>
      <c r="D1247" s="132"/>
      <c r="E1247" s="132"/>
      <c r="F1247" s="132"/>
      <c r="G1247" s="132"/>
      <c r="H1247" s="132"/>
      <c r="I1247" s="132"/>
      <c r="J1247" s="132"/>
      <c r="K1247" s="132"/>
      <c r="L1247" s="132"/>
    </row>
    <row r="1248" spans="1:12" x14ac:dyDescent="0.25">
      <c r="A1248" s="132"/>
      <c r="B1248" s="132"/>
      <c r="C1248" s="132"/>
      <c r="D1248" s="132"/>
      <c r="E1248" s="132"/>
      <c r="F1248" s="132"/>
      <c r="G1248" s="132"/>
      <c r="H1248" s="132"/>
      <c r="I1248" s="132"/>
      <c r="J1248" s="132"/>
      <c r="K1248" s="132"/>
      <c r="L1248" s="132"/>
    </row>
    <row r="1249" spans="1:12" ht="15.75" thickBot="1" x14ac:dyDescent="0.3">
      <c r="A1249" s="140" t="s">
        <v>389</v>
      </c>
      <c r="B1249" s="140"/>
      <c r="C1249" s="140"/>
      <c r="D1249" s="140"/>
      <c r="E1249" s="140"/>
      <c r="F1249" s="140"/>
      <c r="G1249" s="140"/>
      <c r="H1249" s="140"/>
      <c r="I1249" s="140"/>
      <c r="J1249" s="140"/>
      <c r="K1249" s="140"/>
      <c r="L1249" s="140"/>
    </row>
    <row r="1250" spans="1:12" ht="105" x14ac:dyDescent="0.25">
      <c r="A1250" s="81" t="s">
        <v>50</v>
      </c>
      <c r="B1250" s="82" t="s">
        <v>317</v>
      </c>
      <c r="C1250" s="82" t="s">
        <v>326</v>
      </c>
      <c r="D1250" s="83" t="s">
        <v>216</v>
      </c>
      <c r="E1250" s="83" t="s">
        <v>319</v>
      </c>
      <c r="F1250" s="84" t="s">
        <v>217</v>
      </c>
      <c r="G1250" s="87" t="s">
        <v>218</v>
      </c>
      <c r="H1250" s="82" t="s">
        <v>321</v>
      </c>
      <c r="I1250" s="83" t="s">
        <v>219</v>
      </c>
      <c r="J1250" s="122" t="s">
        <v>320</v>
      </c>
      <c r="K1250" s="85" t="s">
        <v>220</v>
      </c>
      <c r="L1250" s="86" t="s">
        <v>221</v>
      </c>
    </row>
    <row r="1251" spans="1:12" x14ac:dyDescent="0.25">
      <c r="A1251" s="75" t="s">
        <v>131</v>
      </c>
      <c r="B1251" s="76"/>
      <c r="C1251" s="76"/>
      <c r="D1251" s="76"/>
      <c r="E1251" s="76"/>
      <c r="F1251" s="76"/>
      <c r="G1251" s="76"/>
      <c r="H1251" s="76"/>
      <c r="I1251" s="76"/>
      <c r="J1251" s="78"/>
      <c r="K1251" s="78"/>
      <c r="L1251" s="92"/>
    </row>
    <row r="1252" spans="1:12" x14ac:dyDescent="0.25">
      <c r="A1252" s="72" t="s">
        <v>222</v>
      </c>
      <c r="B1252" s="73">
        <v>0.15</v>
      </c>
      <c r="C1252" s="73">
        <f>B1252*2</f>
        <v>0.3</v>
      </c>
      <c r="D1252" s="77"/>
      <c r="E1252" s="77"/>
      <c r="F1252" s="74">
        <f>(B1252*D1252)+(E1252*C1252)</f>
        <v>0</v>
      </c>
      <c r="G1252" s="129">
        <f>B1252/2</f>
        <v>7.4999999999999997E-2</v>
      </c>
      <c r="H1252" s="73">
        <f>G1252*2</f>
        <v>0.15</v>
      </c>
      <c r="I1252" s="77"/>
      <c r="J1252" s="123"/>
      <c r="K1252" s="74">
        <f>(G1252*I1252)+(J1252*H1252)</f>
        <v>0</v>
      </c>
      <c r="L1252" s="80">
        <f>F1252+K1252</f>
        <v>0</v>
      </c>
    </row>
    <row r="1253" spans="1:12" x14ac:dyDescent="0.25">
      <c r="A1253" s="75" t="s">
        <v>144</v>
      </c>
      <c r="B1253" s="76"/>
      <c r="C1253" s="76"/>
      <c r="D1253" s="76"/>
      <c r="E1253" s="76"/>
      <c r="F1253" s="76"/>
      <c r="G1253" s="76"/>
      <c r="H1253" s="76"/>
      <c r="I1253" s="76"/>
      <c r="J1253" s="78"/>
      <c r="K1253" s="78"/>
      <c r="L1253" s="92"/>
    </row>
    <row r="1254" spans="1:12" x14ac:dyDescent="0.25">
      <c r="A1254" s="72" t="s">
        <v>145</v>
      </c>
      <c r="B1254" s="73">
        <v>0.2</v>
      </c>
      <c r="C1254" s="73">
        <f>B1254*2</f>
        <v>0.4</v>
      </c>
      <c r="D1254" s="77"/>
      <c r="E1254" s="77"/>
      <c r="F1254" s="74">
        <f>(B1254*D1254)+(E1254*C1254)</f>
        <v>0</v>
      </c>
      <c r="G1254" s="129">
        <f>B1254/2</f>
        <v>0.1</v>
      </c>
      <c r="H1254" s="73">
        <f>G1254*2</f>
        <v>0.2</v>
      </c>
      <c r="I1254" s="77"/>
      <c r="J1254" s="123"/>
      <c r="K1254" s="74">
        <f>(G1254*I1254)+(J1254*H1254)</f>
        <v>0</v>
      </c>
      <c r="L1254" s="80">
        <f>F1254+K1254</f>
        <v>0</v>
      </c>
    </row>
    <row r="1255" spans="1:12" x14ac:dyDescent="0.25">
      <c r="A1255" s="72" t="s">
        <v>192</v>
      </c>
      <c r="B1255" s="73">
        <v>0.3</v>
      </c>
      <c r="C1255" s="73">
        <f>B1255*2</f>
        <v>0.6</v>
      </c>
      <c r="D1255" s="77">
        <v>2</v>
      </c>
      <c r="E1255" s="77"/>
      <c r="F1255" s="74">
        <f>(B1255*D1255)+(E1255*C1255)</f>
        <v>0.6</v>
      </c>
      <c r="G1255" s="129">
        <f>B1255/2</f>
        <v>0.15</v>
      </c>
      <c r="H1255" s="73">
        <f>G1255*2</f>
        <v>0.3</v>
      </c>
      <c r="I1255" s="77"/>
      <c r="J1255" s="123"/>
      <c r="K1255" s="74">
        <f>(G1255*I1255)+(J1255*H1255)</f>
        <v>0</v>
      </c>
      <c r="L1255" s="80">
        <f>F1255+K1255</f>
        <v>0.6</v>
      </c>
    </row>
    <row r="1256" spans="1:12" x14ac:dyDescent="0.25">
      <c r="A1256" s="72" t="s">
        <v>223</v>
      </c>
      <c r="B1256" s="73">
        <v>0.2</v>
      </c>
      <c r="C1256" s="73">
        <f>B1256*2</f>
        <v>0.4</v>
      </c>
      <c r="D1256" s="77"/>
      <c r="E1256" s="77"/>
      <c r="F1256" s="74">
        <f>(B1256*D1256)+(E1256*C1256)</f>
        <v>0</v>
      </c>
      <c r="G1256" s="129">
        <f>B1256/2</f>
        <v>0.1</v>
      </c>
      <c r="H1256" s="73">
        <f>G1256*2</f>
        <v>0.2</v>
      </c>
      <c r="I1256" s="77"/>
      <c r="J1256" s="123"/>
      <c r="K1256" s="74">
        <f>(G1256*I1256)+(J1256*H1256)</f>
        <v>0</v>
      </c>
      <c r="L1256" s="80">
        <f>F1256+K1256</f>
        <v>0</v>
      </c>
    </row>
    <row r="1257" spans="1:12" x14ac:dyDescent="0.25">
      <c r="A1257" s="75" t="s">
        <v>224</v>
      </c>
      <c r="B1257" s="76"/>
      <c r="C1257" s="76"/>
      <c r="D1257" s="76"/>
      <c r="E1257" s="76"/>
      <c r="F1257" s="76"/>
      <c r="G1257" s="76"/>
      <c r="H1257" s="76"/>
      <c r="I1257" s="76"/>
      <c r="J1257" s="78"/>
      <c r="K1257" s="78"/>
      <c r="L1257" s="92"/>
    </row>
    <row r="1258" spans="1:12" x14ac:dyDescent="0.25">
      <c r="A1258" s="72" t="s">
        <v>225</v>
      </c>
      <c r="B1258" s="73">
        <v>0.15</v>
      </c>
      <c r="C1258" s="73">
        <f t="shared" ref="C1258:C1265" si="176">B1258*2</f>
        <v>0.3</v>
      </c>
      <c r="D1258" s="77">
        <v>1</v>
      </c>
      <c r="E1258" s="77"/>
      <c r="F1258" s="74">
        <f t="shared" ref="F1258:F1265" si="177">(B1258*D1258)+(E1258*C1258)</f>
        <v>0.15</v>
      </c>
      <c r="G1258" s="129">
        <f t="shared" ref="G1258:G1265" si="178">B1258/2</f>
        <v>7.4999999999999997E-2</v>
      </c>
      <c r="H1258" s="73">
        <f t="shared" ref="H1258:H1265" si="179">G1258*2</f>
        <v>0.15</v>
      </c>
      <c r="I1258" s="77"/>
      <c r="J1258" s="123"/>
      <c r="K1258" s="74">
        <f t="shared" ref="K1258:K1265" si="180">(G1258*I1258)+(J1258*H1258)</f>
        <v>0</v>
      </c>
      <c r="L1258" s="80">
        <f t="shared" ref="L1258:L1265" si="181">F1258+K1258</f>
        <v>0.15</v>
      </c>
    </row>
    <row r="1259" spans="1:12" x14ac:dyDescent="0.25">
      <c r="A1259" s="72" t="s">
        <v>193</v>
      </c>
      <c r="B1259" s="73">
        <v>0.2</v>
      </c>
      <c r="C1259" s="73">
        <f t="shared" si="176"/>
        <v>0.4</v>
      </c>
      <c r="D1259" s="77"/>
      <c r="E1259" s="77"/>
      <c r="F1259" s="74">
        <f t="shared" si="177"/>
        <v>0</v>
      </c>
      <c r="G1259" s="129">
        <f t="shared" si="178"/>
        <v>0.1</v>
      </c>
      <c r="H1259" s="73">
        <f t="shared" si="179"/>
        <v>0.2</v>
      </c>
      <c r="I1259" s="77"/>
      <c r="J1259" s="123"/>
      <c r="K1259" s="74">
        <f t="shared" si="180"/>
        <v>0</v>
      </c>
      <c r="L1259" s="80">
        <f t="shared" si="181"/>
        <v>0</v>
      </c>
    </row>
    <row r="1260" spans="1:12" x14ac:dyDescent="0.25">
      <c r="A1260" s="72" t="s">
        <v>322</v>
      </c>
      <c r="B1260" s="73">
        <v>0.35</v>
      </c>
      <c r="C1260" s="73">
        <f t="shared" si="176"/>
        <v>0.7</v>
      </c>
      <c r="D1260" s="77"/>
      <c r="E1260" s="77"/>
      <c r="F1260" s="74">
        <f t="shared" si="177"/>
        <v>0</v>
      </c>
      <c r="G1260" s="129">
        <f t="shared" si="178"/>
        <v>0.17499999999999999</v>
      </c>
      <c r="H1260" s="73">
        <f t="shared" si="179"/>
        <v>0.35</v>
      </c>
      <c r="I1260" s="77"/>
      <c r="J1260" s="123"/>
      <c r="K1260" s="74">
        <f t="shared" si="180"/>
        <v>0</v>
      </c>
      <c r="L1260" s="80">
        <f t="shared" si="181"/>
        <v>0</v>
      </c>
    </row>
    <row r="1261" spans="1:12" x14ac:dyDescent="0.25">
      <c r="A1261" s="72" t="s">
        <v>333</v>
      </c>
      <c r="B1261" s="73">
        <v>0.45</v>
      </c>
      <c r="C1261" s="73">
        <f t="shared" si="176"/>
        <v>0.9</v>
      </c>
      <c r="D1261" s="77"/>
      <c r="E1261" s="77"/>
      <c r="F1261" s="74">
        <f t="shared" si="177"/>
        <v>0</v>
      </c>
      <c r="G1261" s="129">
        <f t="shared" si="178"/>
        <v>0.22500000000000001</v>
      </c>
      <c r="H1261" s="73">
        <f t="shared" si="179"/>
        <v>0.45</v>
      </c>
      <c r="I1261" s="77"/>
      <c r="J1261" s="123"/>
      <c r="K1261" s="74">
        <f t="shared" si="180"/>
        <v>0</v>
      </c>
      <c r="L1261" s="80">
        <f t="shared" si="181"/>
        <v>0</v>
      </c>
    </row>
    <row r="1262" spans="1:12" x14ac:dyDescent="0.25">
      <c r="A1262" s="72" t="s">
        <v>66</v>
      </c>
      <c r="B1262" s="73">
        <v>0.5</v>
      </c>
      <c r="C1262" s="73">
        <f t="shared" si="176"/>
        <v>1</v>
      </c>
      <c r="D1262" s="77">
        <v>2</v>
      </c>
      <c r="E1262" s="77"/>
      <c r="F1262" s="74">
        <f t="shared" si="177"/>
        <v>1</v>
      </c>
      <c r="G1262" s="129">
        <f t="shared" si="178"/>
        <v>0.25</v>
      </c>
      <c r="H1262" s="73">
        <f t="shared" si="179"/>
        <v>0.5</v>
      </c>
      <c r="I1262" s="77"/>
      <c r="J1262" s="123"/>
      <c r="K1262" s="74">
        <f t="shared" si="180"/>
        <v>0</v>
      </c>
      <c r="L1262" s="80">
        <f t="shared" si="181"/>
        <v>1</v>
      </c>
    </row>
    <row r="1263" spans="1:12" x14ac:dyDescent="0.25">
      <c r="A1263" s="72" t="s">
        <v>315</v>
      </c>
      <c r="B1263" s="73">
        <v>0.5</v>
      </c>
      <c r="C1263" s="73">
        <f t="shared" si="176"/>
        <v>1</v>
      </c>
      <c r="D1263" s="77"/>
      <c r="E1263" s="77"/>
      <c r="F1263" s="74">
        <f t="shared" si="177"/>
        <v>0</v>
      </c>
      <c r="G1263" s="129">
        <f t="shared" si="178"/>
        <v>0.25</v>
      </c>
      <c r="H1263" s="73">
        <f t="shared" si="179"/>
        <v>0.5</v>
      </c>
      <c r="I1263" s="77"/>
      <c r="J1263" s="123"/>
      <c r="K1263" s="74">
        <f t="shared" si="180"/>
        <v>0</v>
      </c>
      <c r="L1263" s="80">
        <f t="shared" si="181"/>
        <v>0</v>
      </c>
    </row>
    <row r="1264" spans="1:12" x14ac:dyDescent="0.25">
      <c r="A1264" s="72" t="s">
        <v>230</v>
      </c>
      <c r="B1264" s="73">
        <v>1</v>
      </c>
      <c r="C1264" s="73">
        <f t="shared" si="176"/>
        <v>2</v>
      </c>
      <c r="D1264" s="77">
        <v>1</v>
      </c>
      <c r="E1264" s="77"/>
      <c r="F1264" s="74">
        <f t="shared" si="177"/>
        <v>1</v>
      </c>
      <c r="G1264" s="129">
        <f t="shared" si="178"/>
        <v>0.5</v>
      </c>
      <c r="H1264" s="73">
        <f t="shared" si="179"/>
        <v>1</v>
      </c>
      <c r="I1264" s="77"/>
      <c r="J1264" s="123"/>
      <c r="K1264" s="74">
        <f t="shared" si="180"/>
        <v>0</v>
      </c>
      <c r="L1264" s="80">
        <f t="shared" si="181"/>
        <v>1</v>
      </c>
    </row>
    <row r="1265" spans="1:12" x14ac:dyDescent="0.25">
      <c r="A1265" s="72" t="s">
        <v>173</v>
      </c>
      <c r="B1265" s="73">
        <v>0.2</v>
      </c>
      <c r="C1265" s="73">
        <f t="shared" si="176"/>
        <v>0.4</v>
      </c>
      <c r="D1265" s="77"/>
      <c r="E1265" s="77"/>
      <c r="F1265" s="74">
        <f t="shared" si="177"/>
        <v>0</v>
      </c>
      <c r="G1265" s="129">
        <f t="shared" si="178"/>
        <v>0.1</v>
      </c>
      <c r="H1265" s="73">
        <f t="shared" si="179"/>
        <v>0.2</v>
      </c>
      <c r="I1265" s="77"/>
      <c r="J1265" s="123"/>
      <c r="K1265" s="74">
        <f t="shared" si="180"/>
        <v>0</v>
      </c>
      <c r="L1265" s="80">
        <f t="shared" si="181"/>
        <v>0</v>
      </c>
    </row>
    <row r="1266" spans="1:12" x14ac:dyDescent="0.25">
      <c r="A1266" s="75" t="s">
        <v>89</v>
      </c>
      <c r="B1266" s="76"/>
      <c r="C1266" s="76"/>
      <c r="D1266" s="76"/>
      <c r="E1266" s="76"/>
      <c r="F1266" s="76"/>
      <c r="G1266" s="76"/>
      <c r="H1266" s="76"/>
      <c r="I1266" s="76"/>
      <c r="J1266" s="78"/>
      <c r="K1266" s="78"/>
      <c r="L1266" s="92"/>
    </row>
    <row r="1267" spans="1:12" x14ac:dyDescent="0.25">
      <c r="A1267" s="72" t="s">
        <v>231</v>
      </c>
      <c r="B1267" s="73">
        <v>0.25</v>
      </c>
      <c r="C1267" s="73">
        <f>B1267*2</f>
        <v>0.5</v>
      </c>
      <c r="D1267" s="77"/>
      <c r="E1267" s="77"/>
      <c r="F1267" s="74">
        <f>(B1267*D1267)+(E1267*C1267)</f>
        <v>0</v>
      </c>
      <c r="G1267" s="129">
        <f>B1267/2</f>
        <v>0.125</v>
      </c>
      <c r="H1267" s="73">
        <f>G1267*2</f>
        <v>0.25</v>
      </c>
      <c r="I1267" s="77"/>
      <c r="J1267" s="123"/>
      <c r="K1267" s="74">
        <f>(G1267*I1267)+(J1267*H1267)</f>
        <v>0</v>
      </c>
      <c r="L1267" s="80">
        <f>F1267+K1267</f>
        <v>0</v>
      </c>
    </row>
    <row r="1268" spans="1:12" x14ac:dyDescent="0.25">
      <c r="A1268" s="72" t="s">
        <v>232</v>
      </c>
      <c r="B1268" s="73">
        <v>0.5</v>
      </c>
      <c r="C1268" s="73">
        <f>B1268*2</f>
        <v>1</v>
      </c>
      <c r="D1268" s="77"/>
      <c r="E1268" s="77"/>
      <c r="F1268" s="74">
        <f>(B1268*D1268)+(E1268*C1268)</f>
        <v>0</v>
      </c>
      <c r="G1268" s="129">
        <f>B1268/2</f>
        <v>0.25</v>
      </c>
      <c r="H1268" s="73">
        <f>G1268*2</f>
        <v>0.5</v>
      </c>
      <c r="I1268" s="77"/>
      <c r="J1268" s="123"/>
      <c r="K1268" s="74">
        <f>(G1268*I1268)+(J1268*H1268)</f>
        <v>0</v>
      </c>
      <c r="L1268" s="80">
        <f>F1268+K1268</f>
        <v>0</v>
      </c>
    </row>
    <row r="1269" spans="1:12" x14ac:dyDescent="0.25">
      <c r="A1269" s="75" t="s">
        <v>158</v>
      </c>
      <c r="B1269" s="76"/>
      <c r="C1269" s="76"/>
      <c r="D1269" s="76"/>
      <c r="E1269" s="76"/>
      <c r="F1269" s="76"/>
      <c r="G1269" s="76"/>
      <c r="H1269" s="76"/>
      <c r="I1269" s="76"/>
      <c r="J1269" s="78"/>
      <c r="K1269" s="78"/>
      <c r="L1269" s="92"/>
    </row>
    <row r="1270" spans="1:12" x14ac:dyDescent="0.25">
      <c r="A1270" s="72" t="s">
        <v>208</v>
      </c>
      <c r="B1270" s="73">
        <v>0.3</v>
      </c>
      <c r="C1270" s="73">
        <f t="shared" ref="C1270:C1277" si="182">B1270*2</f>
        <v>0.6</v>
      </c>
      <c r="D1270" s="77">
        <v>1</v>
      </c>
      <c r="E1270" s="77"/>
      <c r="F1270" s="74">
        <f t="shared" ref="F1270:F1277" si="183">(B1270*D1270)+(E1270*C1270)</f>
        <v>0.3</v>
      </c>
      <c r="G1270" s="129">
        <f t="shared" ref="G1270:G1277" si="184">B1270/2</f>
        <v>0.15</v>
      </c>
      <c r="H1270" s="73">
        <f t="shared" ref="H1270:H1277" si="185">G1270*2</f>
        <v>0.3</v>
      </c>
      <c r="I1270" s="77"/>
      <c r="J1270" s="123"/>
      <c r="K1270" s="74">
        <f t="shared" ref="K1270:K1277" si="186">(G1270*I1270)+(J1270*H1270)</f>
        <v>0</v>
      </c>
      <c r="L1270" s="80">
        <f t="shared" ref="L1270:L1277" si="187">F1270+K1270</f>
        <v>0.3</v>
      </c>
    </row>
    <row r="1271" spans="1:12" x14ac:dyDescent="0.25">
      <c r="A1271" s="72" t="s">
        <v>180</v>
      </c>
      <c r="B1271" s="73">
        <v>0.4</v>
      </c>
      <c r="C1271" s="73">
        <f t="shared" si="182"/>
        <v>0.8</v>
      </c>
      <c r="D1271" s="77"/>
      <c r="E1271" s="77"/>
      <c r="F1271" s="74">
        <f t="shared" si="183"/>
        <v>0</v>
      </c>
      <c r="G1271" s="129">
        <f t="shared" si="184"/>
        <v>0.2</v>
      </c>
      <c r="H1271" s="73">
        <f t="shared" si="185"/>
        <v>0.4</v>
      </c>
      <c r="I1271" s="77"/>
      <c r="J1271" s="123"/>
      <c r="K1271" s="74">
        <f t="shared" si="186"/>
        <v>0</v>
      </c>
      <c r="L1271" s="80">
        <f t="shared" si="187"/>
        <v>0</v>
      </c>
    </row>
    <row r="1272" spans="1:12" x14ac:dyDescent="0.25">
      <c r="A1272" s="72" t="s">
        <v>233</v>
      </c>
      <c r="B1272" s="73">
        <v>0.3</v>
      </c>
      <c r="C1272" s="73">
        <f t="shared" si="182"/>
        <v>0.6</v>
      </c>
      <c r="D1272" s="77"/>
      <c r="E1272" s="77"/>
      <c r="F1272" s="74">
        <f t="shared" si="183"/>
        <v>0</v>
      </c>
      <c r="G1272" s="129">
        <f t="shared" si="184"/>
        <v>0.15</v>
      </c>
      <c r="H1272" s="73">
        <f t="shared" si="185"/>
        <v>0.3</v>
      </c>
      <c r="I1272" s="77"/>
      <c r="J1272" s="123"/>
      <c r="K1272" s="74">
        <f t="shared" si="186"/>
        <v>0</v>
      </c>
      <c r="L1272" s="80">
        <f t="shared" si="187"/>
        <v>0</v>
      </c>
    </row>
    <row r="1273" spans="1:12" x14ac:dyDescent="0.25">
      <c r="A1273" s="72" t="s">
        <v>234</v>
      </c>
      <c r="B1273" s="73">
        <v>0.4</v>
      </c>
      <c r="C1273" s="73">
        <f t="shared" si="182"/>
        <v>0.8</v>
      </c>
      <c r="D1273" s="77"/>
      <c r="E1273" s="77"/>
      <c r="F1273" s="74">
        <f t="shared" si="183"/>
        <v>0</v>
      </c>
      <c r="G1273" s="129">
        <f t="shared" si="184"/>
        <v>0.2</v>
      </c>
      <c r="H1273" s="73">
        <f t="shared" si="185"/>
        <v>0.4</v>
      </c>
      <c r="I1273" s="77"/>
      <c r="J1273" s="123"/>
      <c r="K1273" s="74">
        <f t="shared" si="186"/>
        <v>0</v>
      </c>
      <c r="L1273" s="80">
        <f t="shared" si="187"/>
        <v>0</v>
      </c>
    </row>
    <row r="1274" spans="1:12" x14ac:dyDescent="0.25">
      <c r="A1274" s="72" t="s">
        <v>235</v>
      </c>
      <c r="B1274" s="73">
        <v>0.6</v>
      </c>
      <c r="C1274" s="73">
        <f t="shared" si="182"/>
        <v>1.2</v>
      </c>
      <c r="D1274" s="77">
        <v>1</v>
      </c>
      <c r="E1274" s="77"/>
      <c r="F1274" s="74">
        <f t="shared" si="183"/>
        <v>0.6</v>
      </c>
      <c r="G1274" s="129">
        <f t="shared" si="184"/>
        <v>0.3</v>
      </c>
      <c r="H1274" s="73">
        <f t="shared" si="185"/>
        <v>0.6</v>
      </c>
      <c r="I1274" s="77"/>
      <c r="J1274" s="123"/>
      <c r="K1274" s="74">
        <f t="shared" si="186"/>
        <v>0</v>
      </c>
      <c r="L1274" s="80">
        <f t="shared" si="187"/>
        <v>0.6</v>
      </c>
    </row>
    <row r="1275" spans="1:12" x14ac:dyDescent="0.25">
      <c r="A1275" s="72" t="s">
        <v>236</v>
      </c>
      <c r="B1275" s="73">
        <v>0.25</v>
      </c>
      <c r="C1275" s="73">
        <f t="shared" si="182"/>
        <v>0.5</v>
      </c>
      <c r="D1275" s="77"/>
      <c r="E1275" s="77"/>
      <c r="F1275" s="74">
        <f t="shared" si="183"/>
        <v>0</v>
      </c>
      <c r="G1275" s="129">
        <f t="shared" si="184"/>
        <v>0.125</v>
      </c>
      <c r="H1275" s="73">
        <f t="shared" si="185"/>
        <v>0.25</v>
      </c>
      <c r="I1275" s="77"/>
      <c r="J1275" s="123"/>
      <c r="K1275" s="74">
        <f t="shared" si="186"/>
        <v>0</v>
      </c>
      <c r="L1275" s="80">
        <f t="shared" si="187"/>
        <v>0</v>
      </c>
    </row>
    <row r="1276" spans="1:12" x14ac:dyDescent="0.25">
      <c r="A1276" s="72" t="s">
        <v>325</v>
      </c>
      <c r="B1276" s="73">
        <v>0.2</v>
      </c>
      <c r="C1276" s="73">
        <f t="shared" si="182"/>
        <v>0.4</v>
      </c>
      <c r="D1276" s="77"/>
      <c r="E1276" s="77"/>
      <c r="F1276" s="74">
        <f t="shared" si="183"/>
        <v>0</v>
      </c>
      <c r="G1276" s="129">
        <f t="shared" si="184"/>
        <v>0.1</v>
      </c>
      <c r="H1276" s="73">
        <f t="shared" si="185"/>
        <v>0.2</v>
      </c>
      <c r="I1276" s="77"/>
      <c r="J1276" s="123"/>
      <c r="K1276" s="74">
        <f t="shared" si="186"/>
        <v>0</v>
      </c>
      <c r="L1276" s="80">
        <f t="shared" si="187"/>
        <v>0</v>
      </c>
    </row>
    <row r="1277" spans="1:12" x14ac:dyDescent="0.25">
      <c r="A1277" s="72" t="s">
        <v>95</v>
      </c>
      <c r="B1277" s="73">
        <v>0.25</v>
      </c>
      <c r="C1277" s="73">
        <f t="shared" si="182"/>
        <v>0.5</v>
      </c>
      <c r="D1277" s="77">
        <v>1</v>
      </c>
      <c r="E1277" s="77"/>
      <c r="F1277" s="74">
        <f t="shared" si="183"/>
        <v>0.25</v>
      </c>
      <c r="G1277" s="129">
        <f t="shared" si="184"/>
        <v>0.125</v>
      </c>
      <c r="H1277" s="73">
        <f t="shared" si="185"/>
        <v>0.25</v>
      </c>
      <c r="I1277" s="77"/>
      <c r="J1277" s="123"/>
      <c r="K1277" s="74">
        <f t="shared" si="186"/>
        <v>0</v>
      </c>
      <c r="L1277" s="80">
        <f t="shared" si="187"/>
        <v>0.25</v>
      </c>
    </row>
    <row r="1278" spans="1:12" x14ac:dyDescent="0.25">
      <c r="A1278" s="75" t="s">
        <v>73</v>
      </c>
      <c r="B1278" s="76"/>
      <c r="C1278" s="76"/>
      <c r="D1278" s="76"/>
      <c r="E1278" s="76"/>
      <c r="F1278" s="76"/>
      <c r="G1278" s="76"/>
      <c r="H1278" s="76"/>
      <c r="I1278" s="76"/>
      <c r="J1278" s="78"/>
      <c r="K1278" s="78"/>
      <c r="L1278" s="92"/>
    </row>
    <row r="1279" spans="1:12" x14ac:dyDescent="0.25">
      <c r="A1279" s="72" t="s">
        <v>76</v>
      </c>
      <c r="B1279" s="73">
        <v>0.5</v>
      </c>
      <c r="C1279" s="73">
        <f>B1279*2</f>
        <v>1</v>
      </c>
      <c r="D1279" s="77">
        <v>1</v>
      </c>
      <c r="E1279" s="77"/>
      <c r="F1279" s="74">
        <f>(B1279*D1279)+(E1279*C1279)</f>
        <v>0.5</v>
      </c>
      <c r="G1279" s="129">
        <f>B1279/2</f>
        <v>0.25</v>
      </c>
      <c r="H1279" s="73">
        <f>G1279*2</f>
        <v>0.5</v>
      </c>
      <c r="I1279" s="77"/>
      <c r="J1279" s="123"/>
      <c r="K1279" s="74">
        <f>(G1279*I1279)+(J1279*H1279)</f>
        <v>0</v>
      </c>
      <c r="L1279" s="80">
        <f>F1279+K1279</f>
        <v>0.5</v>
      </c>
    </row>
    <row r="1280" spans="1:12" x14ac:dyDescent="0.25">
      <c r="A1280" s="72" t="s">
        <v>77</v>
      </c>
      <c r="B1280" s="73">
        <v>0.7</v>
      </c>
      <c r="C1280" s="73">
        <f>B1280*2</f>
        <v>1.4</v>
      </c>
      <c r="D1280" s="77">
        <v>1</v>
      </c>
      <c r="E1280" s="77"/>
      <c r="F1280" s="74">
        <f>(B1280*D1280)+(E1280*C1280)</f>
        <v>0.7</v>
      </c>
      <c r="G1280" s="129">
        <f>B1280/2</f>
        <v>0.35</v>
      </c>
      <c r="H1280" s="73">
        <f>G1280*2</f>
        <v>0.7</v>
      </c>
      <c r="I1280" s="77"/>
      <c r="J1280" s="123"/>
      <c r="K1280" s="74">
        <f>(G1280*I1280)+(J1280*H1280)</f>
        <v>0</v>
      </c>
      <c r="L1280" s="80">
        <f>F1280+K1280</f>
        <v>0.7</v>
      </c>
    </row>
    <row r="1281" spans="1:12" x14ac:dyDescent="0.25">
      <c r="A1281" s="72" t="s">
        <v>238</v>
      </c>
      <c r="B1281" s="73">
        <v>0.02</v>
      </c>
      <c r="C1281" s="73">
        <v>0</v>
      </c>
      <c r="D1281" s="77"/>
      <c r="E1281" s="77"/>
      <c r="F1281" s="74">
        <f>(B1281*D1281)+(E1281*C1281)</f>
        <v>0</v>
      </c>
      <c r="G1281" s="129">
        <f>B1281/2</f>
        <v>0.01</v>
      </c>
      <c r="H1281" s="73">
        <f>G1281*2</f>
        <v>0.02</v>
      </c>
      <c r="I1281" s="77"/>
      <c r="J1281" s="123"/>
      <c r="K1281" s="74">
        <f>(G1281*I1281)+(J1281*H1281)</f>
        <v>0</v>
      </c>
      <c r="L1281" s="80">
        <f>F1281+K1281</f>
        <v>0</v>
      </c>
    </row>
    <row r="1282" spans="1:12" x14ac:dyDescent="0.25">
      <c r="A1282" s="75" t="s">
        <v>163</v>
      </c>
      <c r="B1282" s="76"/>
      <c r="C1282" s="76"/>
      <c r="D1282" s="76"/>
      <c r="E1282" s="76"/>
      <c r="F1282" s="76"/>
      <c r="G1282" s="76"/>
      <c r="H1282" s="76"/>
      <c r="I1282" s="76"/>
      <c r="J1282" s="78"/>
      <c r="K1282" s="78"/>
      <c r="L1282" s="92"/>
    </row>
    <row r="1283" spans="1:12" x14ac:dyDescent="0.25">
      <c r="A1283" s="72" t="s">
        <v>163</v>
      </c>
      <c r="B1283" s="73">
        <v>0.5</v>
      </c>
      <c r="C1283" s="73">
        <f>B1283*2</f>
        <v>1</v>
      </c>
      <c r="D1283" s="77"/>
      <c r="E1283" s="77"/>
      <c r="F1283" s="74">
        <f>(B1283*D1283)+(E1283*C1283)</f>
        <v>0</v>
      </c>
      <c r="G1283" s="129">
        <f>B1283/2</f>
        <v>0.25</v>
      </c>
      <c r="H1283" s="73">
        <f>G1283*2</f>
        <v>0.5</v>
      </c>
      <c r="I1283" s="77"/>
      <c r="J1283" s="123"/>
      <c r="K1283" s="74">
        <f>(G1283*I1283)+(J1283*H1283)</f>
        <v>0</v>
      </c>
      <c r="L1283" s="80">
        <f>F1283+K1283</f>
        <v>0</v>
      </c>
    </row>
    <row r="1284" spans="1:12" x14ac:dyDescent="0.25">
      <c r="A1284" s="72" t="s">
        <v>115</v>
      </c>
      <c r="B1284" s="73">
        <v>2</v>
      </c>
      <c r="C1284" s="73">
        <f>B1284*2</f>
        <v>4</v>
      </c>
      <c r="D1284" s="77"/>
      <c r="E1284" s="77"/>
      <c r="F1284" s="74">
        <f>(B1284*D1284)+(E1284*C1284)</f>
        <v>0</v>
      </c>
      <c r="G1284" s="129">
        <f>B1284/2</f>
        <v>1</v>
      </c>
      <c r="H1284" s="73">
        <f>G1284*2</f>
        <v>2</v>
      </c>
      <c r="I1284" s="77"/>
      <c r="J1284" s="123"/>
      <c r="K1284" s="74">
        <f>(G1284*I1284)+(J1284*H1284)</f>
        <v>0</v>
      </c>
      <c r="L1284" s="80">
        <f>F1284+K1284</f>
        <v>0</v>
      </c>
    </row>
    <row r="1285" spans="1:12" x14ac:dyDescent="0.25">
      <c r="A1285" s="72" t="s">
        <v>165</v>
      </c>
      <c r="B1285" s="73">
        <v>1</v>
      </c>
      <c r="C1285" s="73">
        <f>B1285*2</f>
        <v>2</v>
      </c>
      <c r="D1285" s="77"/>
      <c r="E1285" s="77"/>
      <c r="F1285" s="74">
        <f>(B1285*D1285)+(E1285*C1285)</f>
        <v>0</v>
      </c>
      <c r="G1285" s="129">
        <f>B1285/2</f>
        <v>0.5</v>
      </c>
      <c r="H1285" s="73">
        <f>G1285*2</f>
        <v>1</v>
      </c>
      <c r="I1285" s="77"/>
      <c r="J1285" s="123"/>
      <c r="K1285" s="74">
        <f>(G1285*I1285)+(J1285*H1285)</f>
        <v>0</v>
      </c>
      <c r="L1285" s="80">
        <f>F1285+K1285</f>
        <v>0</v>
      </c>
    </row>
    <row r="1286" spans="1:12" x14ac:dyDescent="0.25">
      <c r="A1286" s="72" t="s">
        <v>172</v>
      </c>
      <c r="B1286" s="73">
        <v>1</v>
      </c>
      <c r="C1286" s="73">
        <f>B1286*2</f>
        <v>2</v>
      </c>
      <c r="D1286" s="77"/>
      <c r="E1286" s="77"/>
      <c r="F1286" s="74">
        <f>(B1286*D1286)+(E1286*C1286)</f>
        <v>0</v>
      </c>
      <c r="G1286" s="129">
        <f>B1286/2</f>
        <v>0.5</v>
      </c>
      <c r="H1286" s="73">
        <f>G1286*2</f>
        <v>1</v>
      </c>
      <c r="I1286" s="77"/>
      <c r="J1286" s="123"/>
      <c r="K1286" s="74">
        <f>(G1286*I1286)+(J1286*H1286)</f>
        <v>0</v>
      </c>
      <c r="L1286" s="80">
        <f>F1286+K1286</f>
        <v>0</v>
      </c>
    </row>
    <row r="1287" spans="1:12" x14ac:dyDescent="0.25">
      <c r="A1287" s="75" t="s">
        <v>97</v>
      </c>
      <c r="B1287" s="76"/>
      <c r="C1287" s="76"/>
      <c r="D1287" s="76"/>
      <c r="E1287" s="76"/>
      <c r="F1287" s="76"/>
      <c r="G1287" s="76"/>
      <c r="H1287" s="76"/>
      <c r="I1287" s="76"/>
      <c r="J1287" s="78"/>
      <c r="K1287" s="78"/>
      <c r="L1287" s="92"/>
    </row>
    <row r="1288" spans="1:12" x14ac:dyDescent="0.25">
      <c r="A1288" s="72" t="s">
        <v>99</v>
      </c>
      <c r="B1288" s="73">
        <v>1</v>
      </c>
      <c r="C1288" s="73">
        <f>B1288*2</f>
        <v>2</v>
      </c>
      <c r="D1288" s="77"/>
      <c r="E1288" s="77"/>
      <c r="F1288" s="74">
        <f>(B1288*D1288)+(E1288*C1288)</f>
        <v>0</v>
      </c>
      <c r="G1288" s="129">
        <f>B1288/2</f>
        <v>0.5</v>
      </c>
      <c r="H1288" s="73">
        <f>G1288*2</f>
        <v>1</v>
      </c>
      <c r="I1288" s="77"/>
      <c r="J1288" s="123"/>
      <c r="K1288" s="74">
        <f>(G1288*I1288)+(J1288*H1288)</f>
        <v>0</v>
      </c>
      <c r="L1288" s="80">
        <f>F1288+K1288</f>
        <v>0</v>
      </c>
    </row>
    <row r="1289" spans="1:12" x14ac:dyDescent="0.25">
      <c r="A1289" s="72" t="s">
        <v>196</v>
      </c>
      <c r="B1289" s="73">
        <v>0.1</v>
      </c>
      <c r="C1289" s="73">
        <f>B1289*2</f>
        <v>0.2</v>
      </c>
      <c r="D1289" s="77"/>
      <c r="E1289" s="77"/>
      <c r="F1289" s="74">
        <f>(B1289*D1289)+(E1289*C1289)</f>
        <v>0</v>
      </c>
      <c r="G1289" s="129">
        <f>B1289/2</f>
        <v>0.05</v>
      </c>
      <c r="H1289" s="73">
        <f>G1289*2</f>
        <v>0.1</v>
      </c>
      <c r="I1289" s="77"/>
      <c r="J1289" s="123"/>
      <c r="K1289" s="74">
        <f>(G1289*I1289)+(J1289*H1289)</f>
        <v>0</v>
      </c>
      <c r="L1289" s="80">
        <f>F1289+K1289</f>
        <v>0</v>
      </c>
    </row>
    <row r="1290" spans="1:12" x14ac:dyDescent="0.25">
      <c r="A1290" s="94" t="s">
        <v>239</v>
      </c>
      <c r="B1290" s="73">
        <v>0.25</v>
      </c>
      <c r="C1290" s="73">
        <f>B1290*2</f>
        <v>0.5</v>
      </c>
      <c r="D1290" s="91"/>
      <c r="E1290" s="91"/>
      <c r="F1290" s="74">
        <f>(B1290*D1290)+(E1290*C1290)</f>
        <v>0</v>
      </c>
      <c r="G1290" s="129">
        <f>B1290/2</f>
        <v>0.125</v>
      </c>
      <c r="H1290" s="73">
        <f>G1290*2</f>
        <v>0.25</v>
      </c>
      <c r="I1290" s="77"/>
      <c r="J1290" s="123"/>
      <c r="K1290" s="74">
        <f>(G1290*I1290)+(J1290*H1290)</f>
        <v>0</v>
      </c>
      <c r="L1290" s="80">
        <f>F1290+K1290</f>
        <v>0</v>
      </c>
    </row>
    <row r="1291" spans="1:12" x14ac:dyDescent="0.25">
      <c r="A1291" s="94" t="s">
        <v>240</v>
      </c>
      <c r="B1291" s="73">
        <v>0.25</v>
      </c>
      <c r="C1291" s="73">
        <f>B1291*2</f>
        <v>0.5</v>
      </c>
      <c r="D1291" s="91">
        <v>1</v>
      </c>
      <c r="E1291" s="91"/>
      <c r="F1291" s="74">
        <f>(B1291*D1291)+(E1291*C1291)</f>
        <v>0.25</v>
      </c>
      <c r="G1291" s="129">
        <f>B1291/2</f>
        <v>0.125</v>
      </c>
      <c r="H1291" s="73">
        <f>G1291*2</f>
        <v>0.25</v>
      </c>
      <c r="I1291" s="77"/>
      <c r="J1291" s="123"/>
      <c r="K1291" s="74">
        <f>(G1291*I1291)+(J1291*H1291)</f>
        <v>0</v>
      </c>
      <c r="L1291" s="80">
        <f>F1291+K1291</f>
        <v>0.25</v>
      </c>
    </row>
    <row r="1292" spans="1:12" ht="15.75" thickBot="1" x14ac:dyDescent="0.3">
      <c r="A1292" s="94" t="s">
        <v>241</v>
      </c>
      <c r="B1292" s="98">
        <v>0.1</v>
      </c>
      <c r="C1292" s="73">
        <f>B1292*2</f>
        <v>0.2</v>
      </c>
      <c r="D1292" s="91"/>
      <c r="E1292" s="120"/>
      <c r="F1292" s="74">
        <f>(B1292*D1292)+(E1292*C1292)</f>
        <v>0</v>
      </c>
      <c r="G1292" s="129">
        <f>B1292/2</f>
        <v>0.05</v>
      </c>
      <c r="H1292" s="73">
        <f>G1292*2</f>
        <v>0.1</v>
      </c>
      <c r="I1292" s="77"/>
      <c r="J1292" s="123"/>
      <c r="K1292" s="74">
        <f>(G1292*I1292)+(J1292*H1292)</f>
        <v>0</v>
      </c>
      <c r="L1292" s="80">
        <f>F1292+K1292</f>
        <v>0</v>
      </c>
    </row>
    <row r="1293" spans="1:12" ht="15.75" thickBot="1" x14ac:dyDescent="0.3">
      <c r="A1293" s="78"/>
      <c r="B1293" s="101" t="s">
        <v>242</v>
      </c>
      <c r="C1293" s="125"/>
      <c r="D1293" s="99">
        <f>SUM(D1252:D1292)+SUM(E1252:E1292)</f>
        <v>12</v>
      </c>
      <c r="E1293" s="121">
        <f>+SUM(E1252:E1292)</f>
        <v>0</v>
      </c>
      <c r="F1293" s="90">
        <f>SUM(F1254:F1292)</f>
        <v>5.3500000000000005</v>
      </c>
      <c r="G1293" s="101" t="s">
        <v>243</v>
      </c>
      <c r="H1293" s="125"/>
      <c r="I1293" s="100">
        <f>SUM(I1252:I1292)</f>
        <v>0</v>
      </c>
      <c r="J1293" s="100">
        <f>SUM(J1252:J1292)</f>
        <v>0</v>
      </c>
      <c r="K1293" s="102">
        <f>SUM(K1252:K1292)</f>
        <v>0</v>
      </c>
      <c r="L1293" s="93">
        <f>SUM(L1252:L1292)</f>
        <v>5.3500000000000005</v>
      </c>
    </row>
    <row r="1294" spans="1:12" ht="15.75" thickBot="1" x14ac:dyDescent="0.3">
      <c r="A1294" s="132"/>
      <c r="B1294" s="141" t="s">
        <v>244</v>
      </c>
      <c r="C1294" s="143"/>
      <c r="D1294" s="142"/>
      <c r="E1294" s="142"/>
      <c r="F1294" s="142"/>
      <c r="G1294" s="142"/>
      <c r="H1294" s="128"/>
      <c r="I1294" s="96">
        <f>D1293+I1293</f>
        <v>12</v>
      </c>
      <c r="J1294" s="125"/>
      <c r="K1294" s="103" t="s">
        <v>245</v>
      </c>
      <c r="L1294" s="104">
        <f>L1293</f>
        <v>5.3500000000000005</v>
      </c>
    </row>
    <row r="1295" spans="1:12" x14ac:dyDescent="0.25">
      <c r="A1295" s="132"/>
      <c r="B1295" s="95"/>
      <c r="C1295" s="95"/>
      <c r="D1295" s="132"/>
      <c r="E1295" s="132"/>
      <c r="F1295" s="132"/>
      <c r="G1295" s="95"/>
      <c r="H1295" s="95"/>
      <c r="I1295" s="132"/>
      <c r="J1295" s="132"/>
      <c r="K1295" s="105" t="s">
        <v>246</v>
      </c>
      <c r="L1295" s="106">
        <v>572</v>
      </c>
    </row>
    <row r="1296" spans="1:12" x14ac:dyDescent="0.25">
      <c r="A1296" s="132"/>
      <c r="B1296" s="95"/>
      <c r="C1296" s="95"/>
      <c r="D1296" s="132"/>
      <c r="E1296" s="132"/>
      <c r="F1296" s="132"/>
      <c r="G1296" s="95"/>
      <c r="H1296" s="95"/>
      <c r="I1296" s="132"/>
      <c r="J1296" s="132"/>
      <c r="K1296" s="105" t="s">
        <v>102</v>
      </c>
      <c r="L1296" s="107">
        <f>L1294/L1295</f>
        <v>9.3531468531468549E-3</v>
      </c>
    </row>
    <row r="1297" spans="1:12" ht="15.75" thickBot="1" x14ac:dyDescent="0.3">
      <c r="A1297" s="132"/>
      <c r="B1297" s="95"/>
      <c r="C1297" s="95"/>
      <c r="D1297" s="132"/>
      <c r="E1297" s="132"/>
      <c r="F1297" s="132"/>
      <c r="G1297" s="95"/>
      <c r="H1297" s="95"/>
      <c r="I1297" s="132"/>
      <c r="J1297" s="132"/>
      <c r="K1297" s="108" t="s">
        <v>213</v>
      </c>
      <c r="L1297" s="130" t="s">
        <v>390</v>
      </c>
    </row>
    <row r="1298" spans="1:12" x14ac:dyDescent="0.25">
      <c r="A1298" s="132"/>
      <c r="B1298" s="132"/>
      <c r="C1298" s="132"/>
      <c r="D1298" s="132"/>
      <c r="E1298" s="132"/>
      <c r="F1298" s="132"/>
      <c r="G1298" s="132"/>
      <c r="H1298" s="132"/>
      <c r="I1298" s="132"/>
      <c r="J1298" s="132"/>
      <c r="K1298" s="132"/>
      <c r="L1298" s="132"/>
    </row>
    <row r="1299" spans="1:12" x14ac:dyDescent="0.25">
      <c r="A1299" s="132"/>
      <c r="B1299" s="132"/>
      <c r="C1299" s="132"/>
      <c r="D1299" s="132"/>
      <c r="E1299" s="132"/>
      <c r="F1299" s="132"/>
      <c r="G1299" s="132"/>
      <c r="H1299" s="132"/>
      <c r="I1299" s="132"/>
      <c r="J1299" s="132"/>
      <c r="K1299" s="132"/>
      <c r="L1299" s="132"/>
    </row>
    <row r="1300" spans="1:12" x14ac:dyDescent="0.25">
      <c r="A1300" s="132"/>
      <c r="B1300" s="132"/>
      <c r="C1300" s="132"/>
      <c r="D1300" s="132"/>
      <c r="E1300" s="132"/>
      <c r="F1300" s="132"/>
      <c r="G1300" s="132"/>
      <c r="H1300" s="132"/>
      <c r="I1300" s="132"/>
      <c r="J1300" s="132"/>
      <c r="K1300" s="132"/>
      <c r="L1300" s="132"/>
    </row>
    <row r="1301" spans="1:12" x14ac:dyDescent="0.25">
      <c r="A1301" s="132"/>
      <c r="B1301" s="132"/>
      <c r="C1301" s="132"/>
      <c r="D1301" s="132"/>
      <c r="E1301" s="132"/>
      <c r="F1301" s="132"/>
      <c r="G1301" s="132"/>
      <c r="H1301" s="132"/>
      <c r="I1301" s="132"/>
      <c r="J1301" s="132"/>
      <c r="K1301" s="132"/>
      <c r="L1301" s="132"/>
    </row>
    <row r="1302" spans="1:12" ht="15.75" thickBot="1" x14ac:dyDescent="0.3">
      <c r="A1302" s="140" t="s">
        <v>391</v>
      </c>
      <c r="B1302" s="140"/>
      <c r="C1302" s="140"/>
      <c r="D1302" s="140"/>
      <c r="E1302" s="140"/>
      <c r="F1302" s="140"/>
      <c r="G1302" s="140"/>
      <c r="H1302" s="140"/>
      <c r="I1302" s="140"/>
      <c r="J1302" s="140"/>
      <c r="K1302" s="140"/>
      <c r="L1302" s="140"/>
    </row>
    <row r="1303" spans="1:12" ht="105" x14ac:dyDescent="0.25">
      <c r="A1303" s="81" t="s">
        <v>50</v>
      </c>
      <c r="B1303" s="82" t="s">
        <v>317</v>
      </c>
      <c r="C1303" s="82" t="s">
        <v>326</v>
      </c>
      <c r="D1303" s="83" t="s">
        <v>216</v>
      </c>
      <c r="E1303" s="83" t="s">
        <v>319</v>
      </c>
      <c r="F1303" s="84" t="s">
        <v>217</v>
      </c>
      <c r="G1303" s="87" t="s">
        <v>218</v>
      </c>
      <c r="H1303" s="82" t="s">
        <v>321</v>
      </c>
      <c r="I1303" s="83" t="s">
        <v>219</v>
      </c>
      <c r="J1303" s="122" t="s">
        <v>320</v>
      </c>
      <c r="K1303" s="85" t="s">
        <v>220</v>
      </c>
      <c r="L1303" s="86" t="s">
        <v>221</v>
      </c>
    </row>
    <row r="1304" spans="1:12" x14ac:dyDescent="0.25">
      <c r="A1304" s="75" t="s">
        <v>131</v>
      </c>
      <c r="B1304" s="76"/>
      <c r="C1304" s="76"/>
      <c r="D1304" s="76"/>
      <c r="E1304" s="76"/>
      <c r="F1304" s="76"/>
      <c r="G1304" s="76"/>
      <c r="H1304" s="76"/>
      <c r="I1304" s="76"/>
      <c r="J1304" s="78"/>
      <c r="K1304" s="78"/>
      <c r="L1304" s="92"/>
    </row>
    <row r="1305" spans="1:12" x14ac:dyDescent="0.25">
      <c r="A1305" s="72" t="s">
        <v>222</v>
      </c>
      <c r="B1305" s="73">
        <v>0.15</v>
      </c>
      <c r="C1305" s="73">
        <f>B1305*2</f>
        <v>0.3</v>
      </c>
      <c r="D1305" s="77"/>
      <c r="E1305" s="77"/>
      <c r="F1305" s="74">
        <f>(B1305*D1305)+(E1305*C1305)</f>
        <v>0</v>
      </c>
      <c r="G1305" s="129">
        <f>B1305/2</f>
        <v>7.4999999999999997E-2</v>
      </c>
      <c r="H1305" s="73">
        <f>G1305*2</f>
        <v>0.15</v>
      </c>
      <c r="I1305" s="77"/>
      <c r="J1305" s="123"/>
      <c r="K1305" s="74">
        <f>(G1305*I1305)+(J1305*H1305)</f>
        <v>0</v>
      </c>
      <c r="L1305" s="80">
        <f>F1305+K1305</f>
        <v>0</v>
      </c>
    </row>
    <row r="1306" spans="1:12" x14ac:dyDescent="0.25">
      <c r="A1306" s="75" t="s">
        <v>144</v>
      </c>
      <c r="B1306" s="76"/>
      <c r="C1306" s="76"/>
      <c r="D1306" s="76"/>
      <c r="E1306" s="76"/>
      <c r="F1306" s="76"/>
      <c r="G1306" s="76"/>
      <c r="H1306" s="76"/>
      <c r="I1306" s="76"/>
      <c r="J1306" s="78"/>
      <c r="K1306" s="78"/>
      <c r="L1306" s="92"/>
    </row>
    <row r="1307" spans="1:12" x14ac:dyDescent="0.25">
      <c r="A1307" s="72" t="s">
        <v>145</v>
      </c>
      <c r="B1307" s="73">
        <v>0.2</v>
      </c>
      <c r="C1307" s="73">
        <f>B1307*2</f>
        <v>0.4</v>
      </c>
      <c r="D1307" s="77"/>
      <c r="E1307" s="77"/>
      <c r="F1307" s="74">
        <f>(B1307*D1307)+(E1307*C1307)</f>
        <v>0</v>
      </c>
      <c r="G1307" s="129">
        <f>B1307/2</f>
        <v>0.1</v>
      </c>
      <c r="H1307" s="73">
        <f>G1307*2</f>
        <v>0.2</v>
      </c>
      <c r="I1307" s="77"/>
      <c r="J1307" s="123"/>
      <c r="K1307" s="74">
        <f>(G1307*I1307)+(J1307*H1307)</f>
        <v>0</v>
      </c>
      <c r="L1307" s="80">
        <f>F1307+K1307</f>
        <v>0</v>
      </c>
    </row>
    <row r="1308" spans="1:12" x14ac:dyDescent="0.25">
      <c r="A1308" s="72" t="s">
        <v>192</v>
      </c>
      <c r="B1308" s="73">
        <v>0.3</v>
      </c>
      <c r="C1308" s="73">
        <f>B1308*2</f>
        <v>0.6</v>
      </c>
      <c r="D1308" s="77"/>
      <c r="E1308" s="77"/>
      <c r="F1308" s="74">
        <f>(B1308*D1308)+(E1308*C1308)</f>
        <v>0</v>
      </c>
      <c r="G1308" s="129">
        <f>B1308/2</f>
        <v>0.15</v>
      </c>
      <c r="H1308" s="73">
        <f>G1308*2</f>
        <v>0.3</v>
      </c>
      <c r="I1308" s="77"/>
      <c r="J1308" s="123"/>
      <c r="K1308" s="74">
        <f>(G1308*I1308)+(J1308*H1308)</f>
        <v>0</v>
      </c>
      <c r="L1308" s="80">
        <f>F1308+K1308</f>
        <v>0</v>
      </c>
    </row>
    <row r="1309" spans="1:12" x14ac:dyDescent="0.25">
      <c r="A1309" s="72" t="s">
        <v>223</v>
      </c>
      <c r="B1309" s="73">
        <v>0.2</v>
      </c>
      <c r="C1309" s="73">
        <f>B1309*2</f>
        <v>0.4</v>
      </c>
      <c r="D1309" s="77"/>
      <c r="E1309" s="77"/>
      <c r="F1309" s="74">
        <f>(B1309*D1309)+(E1309*C1309)</f>
        <v>0</v>
      </c>
      <c r="G1309" s="129">
        <f>B1309/2</f>
        <v>0.1</v>
      </c>
      <c r="H1309" s="73">
        <f>G1309*2</f>
        <v>0.2</v>
      </c>
      <c r="I1309" s="77"/>
      <c r="J1309" s="123"/>
      <c r="K1309" s="74">
        <f>(G1309*I1309)+(J1309*H1309)</f>
        <v>0</v>
      </c>
      <c r="L1309" s="80">
        <f>F1309+K1309</f>
        <v>0</v>
      </c>
    </row>
    <row r="1310" spans="1:12" x14ac:dyDescent="0.25">
      <c r="A1310" s="75" t="s">
        <v>224</v>
      </c>
      <c r="B1310" s="76"/>
      <c r="C1310" s="76"/>
      <c r="D1310" s="76"/>
      <c r="E1310" s="76"/>
      <c r="F1310" s="76"/>
      <c r="G1310" s="76"/>
      <c r="H1310" s="76"/>
      <c r="I1310" s="76"/>
      <c r="J1310" s="78"/>
      <c r="K1310" s="78"/>
      <c r="L1310" s="92"/>
    </row>
    <row r="1311" spans="1:12" x14ac:dyDescent="0.25">
      <c r="A1311" s="72" t="s">
        <v>225</v>
      </c>
      <c r="B1311" s="73">
        <v>0.15</v>
      </c>
      <c r="C1311" s="73">
        <f t="shared" ref="C1311:C1318" si="188">B1311*2</f>
        <v>0.3</v>
      </c>
      <c r="D1311" s="77">
        <v>2</v>
      </c>
      <c r="E1311" s="77"/>
      <c r="F1311" s="74">
        <f t="shared" ref="F1311:F1318" si="189">(B1311*D1311)+(E1311*C1311)</f>
        <v>0.3</v>
      </c>
      <c r="G1311" s="129">
        <f t="shared" ref="G1311:G1318" si="190">B1311/2</f>
        <v>7.4999999999999997E-2</v>
      </c>
      <c r="H1311" s="73">
        <f t="shared" ref="H1311:H1318" si="191">G1311*2</f>
        <v>0.15</v>
      </c>
      <c r="I1311" s="77">
        <v>1</v>
      </c>
      <c r="J1311" s="123"/>
      <c r="K1311" s="74">
        <f t="shared" ref="K1311:K1318" si="192">(G1311*I1311)+(J1311*H1311)</f>
        <v>7.4999999999999997E-2</v>
      </c>
      <c r="L1311" s="80">
        <f t="shared" ref="L1311:L1318" si="193">F1311+K1311</f>
        <v>0.375</v>
      </c>
    </row>
    <row r="1312" spans="1:12" x14ac:dyDescent="0.25">
      <c r="A1312" s="72" t="s">
        <v>193</v>
      </c>
      <c r="B1312" s="73">
        <v>0.2</v>
      </c>
      <c r="C1312" s="73">
        <f t="shared" si="188"/>
        <v>0.4</v>
      </c>
      <c r="D1312" s="77"/>
      <c r="E1312" s="77"/>
      <c r="F1312" s="74">
        <f t="shared" si="189"/>
        <v>0</v>
      </c>
      <c r="G1312" s="129">
        <f t="shared" si="190"/>
        <v>0.1</v>
      </c>
      <c r="H1312" s="73">
        <f t="shared" si="191"/>
        <v>0.2</v>
      </c>
      <c r="I1312" s="77"/>
      <c r="J1312" s="123"/>
      <c r="K1312" s="74">
        <f t="shared" si="192"/>
        <v>0</v>
      </c>
      <c r="L1312" s="80">
        <f t="shared" si="193"/>
        <v>0</v>
      </c>
    </row>
    <row r="1313" spans="1:12" x14ac:dyDescent="0.25">
      <c r="A1313" s="72" t="s">
        <v>322</v>
      </c>
      <c r="B1313" s="73">
        <v>0.35</v>
      </c>
      <c r="C1313" s="73">
        <f t="shared" si="188"/>
        <v>0.7</v>
      </c>
      <c r="D1313" s="77">
        <v>5</v>
      </c>
      <c r="E1313" s="77"/>
      <c r="F1313" s="74">
        <f t="shared" si="189"/>
        <v>1.75</v>
      </c>
      <c r="G1313" s="129">
        <f t="shared" si="190"/>
        <v>0.17499999999999999</v>
      </c>
      <c r="H1313" s="73">
        <f t="shared" si="191"/>
        <v>0.35</v>
      </c>
      <c r="I1313" s="77">
        <v>4</v>
      </c>
      <c r="J1313" s="123"/>
      <c r="K1313" s="74">
        <f t="shared" si="192"/>
        <v>0.7</v>
      </c>
      <c r="L1313" s="80">
        <f t="shared" si="193"/>
        <v>2.4500000000000002</v>
      </c>
    </row>
    <row r="1314" spans="1:12" x14ac:dyDescent="0.25">
      <c r="A1314" s="72" t="s">
        <v>333</v>
      </c>
      <c r="B1314" s="73">
        <v>0.45</v>
      </c>
      <c r="C1314" s="73">
        <f t="shared" si="188"/>
        <v>0.9</v>
      </c>
      <c r="D1314" s="77"/>
      <c r="E1314" s="77"/>
      <c r="F1314" s="74">
        <f t="shared" si="189"/>
        <v>0</v>
      </c>
      <c r="G1314" s="129">
        <f t="shared" si="190"/>
        <v>0.22500000000000001</v>
      </c>
      <c r="H1314" s="73">
        <f t="shared" si="191"/>
        <v>0.45</v>
      </c>
      <c r="I1314" s="77"/>
      <c r="J1314" s="123"/>
      <c r="K1314" s="74">
        <f t="shared" si="192"/>
        <v>0</v>
      </c>
      <c r="L1314" s="80">
        <f t="shared" si="193"/>
        <v>0</v>
      </c>
    </row>
    <row r="1315" spans="1:12" x14ac:dyDescent="0.25">
      <c r="A1315" s="72" t="s">
        <v>66</v>
      </c>
      <c r="B1315" s="73">
        <v>0.5</v>
      </c>
      <c r="C1315" s="73">
        <f t="shared" si="188"/>
        <v>1</v>
      </c>
      <c r="D1315" s="77"/>
      <c r="E1315" s="77"/>
      <c r="F1315" s="74">
        <f t="shared" si="189"/>
        <v>0</v>
      </c>
      <c r="G1315" s="129">
        <f t="shared" si="190"/>
        <v>0.25</v>
      </c>
      <c r="H1315" s="73">
        <f t="shared" si="191"/>
        <v>0.5</v>
      </c>
      <c r="I1315" s="77">
        <v>2</v>
      </c>
      <c r="J1315" s="123"/>
      <c r="K1315" s="74">
        <f t="shared" si="192"/>
        <v>0.5</v>
      </c>
      <c r="L1315" s="80">
        <f t="shared" si="193"/>
        <v>0.5</v>
      </c>
    </row>
    <row r="1316" spans="1:12" x14ac:dyDescent="0.25">
      <c r="A1316" s="72" t="s">
        <v>315</v>
      </c>
      <c r="B1316" s="73">
        <v>0.5</v>
      </c>
      <c r="C1316" s="73">
        <f t="shared" si="188"/>
        <v>1</v>
      </c>
      <c r="D1316" s="77"/>
      <c r="E1316" s="77"/>
      <c r="F1316" s="74">
        <f t="shared" si="189"/>
        <v>0</v>
      </c>
      <c r="G1316" s="129">
        <f t="shared" si="190"/>
        <v>0.25</v>
      </c>
      <c r="H1316" s="73">
        <f t="shared" si="191"/>
        <v>0.5</v>
      </c>
      <c r="I1316" s="77">
        <v>1</v>
      </c>
      <c r="J1316" s="123"/>
      <c r="K1316" s="74">
        <f t="shared" si="192"/>
        <v>0.25</v>
      </c>
      <c r="L1316" s="80">
        <f t="shared" si="193"/>
        <v>0.25</v>
      </c>
    </row>
    <row r="1317" spans="1:12" x14ac:dyDescent="0.25">
      <c r="A1317" s="72" t="s">
        <v>230</v>
      </c>
      <c r="B1317" s="73">
        <v>1</v>
      </c>
      <c r="C1317" s="73">
        <f t="shared" si="188"/>
        <v>2</v>
      </c>
      <c r="D1317" s="77"/>
      <c r="E1317" s="77"/>
      <c r="F1317" s="74">
        <f t="shared" si="189"/>
        <v>0</v>
      </c>
      <c r="G1317" s="129">
        <f t="shared" si="190"/>
        <v>0.5</v>
      </c>
      <c r="H1317" s="73">
        <f t="shared" si="191"/>
        <v>1</v>
      </c>
      <c r="I1317" s="77"/>
      <c r="J1317" s="123"/>
      <c r="K1317" s="74">
        <f t="shared" si="192"/>
        <v>0</v>
      </c>
      <c r="L1317" s="80">
        <f t="shared" si="193"/>
        <v>0</v>
      </c>
    </row>
    <row r="1318" spans="1:12" x14ac:dyDescent="0.25">
      <c r="A1318" s="72" t="s">
        <v>173</v>
      </c>
      <c r="B1318" s="73">
        <v>0.2</v>
      </c>
      <c r="C1318" s="73">
        <f t="shared" si="188"/>
        <v>0.4</v>
      </c>
      <c r="D1318" s="77"/>
      <c r="E1318" s="77"/>
      <c r="F1318" s="74">
        <f t="shared" si="189"/>
        <v>0</v>
      </c>
      <c r="G1318" s="129">
        <f t="shared" si="190"/>
        <v>0.1</v>
      </c>
      <c r="H1318" s="73">
        <f t="shared" si="191"/>
        <v>0.2</v>
      </c>
      <c r="I1318" s="77"/>
      <c r="J1318" s="123"/>
      <c r="K1318" s="74">
        <f t="shared" si="192"/>
        <v>0</v>
      </c>
      <c r="L1318" s="80">
        <f t="shared" si="193"/>
        <v>0</v>
      </c>
    </row>
    <row r="1319" spans="1:12" x14ac:dyDescent="0.25">
      <c r="A1319" s="75" t="s">
        <v>89</v>
      </c>
      <c r="B1319" s="76"/>
      <c r="C1319" s="76"/>
      <c r="D1319" s="76"/>
      <c r="E1319" s="76"/>
      <c r="F1319" s="76"/>
      <c r="G1319" s="76"/>
      <c r="H1319" s="76"/>
      <c r="I1319" s="76"/>
      <c r="J1319" s="78"/>
      <c r="K1319" s="78"/>
      <c r="L1319" s="92"/>
    </row>
    <row r="1320" spans="1:12" x14ac:dyDescent="0.25">
      <c r="A1320" s="72" t="s">
        <v>231</v>
      </c>
      <c r="B1320" s="73">
        <v>0.25</v>
      </c>
      <c r="C1320" s="73">
        <f>B1320*2</f>
        <v>0.5</v>
      </c>
      <c r="D1320" s="77"/>
      <c r="E1320" s="77"/>
      <c r="F1320" s="74">
        <f>(B1320*D1320)+(E1320*C1320)</f>
        <v>0</v>
      </c>
      <c r="G1320" s="129">
        <f>B1320/2</f>
        <v>0.125</v>
      </c>
      <c r="H1320" s="73">
        <f>G1320*2</f>
        <v>0.25</v>
      </c>
      <c r="I1320" s="77"/>
      <c r="J1320" s="123"/>
      <c r="K1320" s="74">
        <f>(G1320*I1320)+(J1320*H1320)</f>
        <v>0</v>
      </c>
      <c r="L1320" s="80">
        <f>F1320+K1320</f>
        <v>0</v>
      </c>
    </row>
    <row r="1321" spans="1:12" x14ac:dyDescent="0.25">
      <c r="A1321" s="72" t="s">
        <v>232</v>
      </c>
      <c r="B1321" s="73">
        <v>0.5</v>
      </c>
      <c r="C1321" s="73">
        <f>B1321*2</f>
        <v>1</v>
      </c>
      <c r="D1321" s="77"/>
      <c r="E1321" s="77"/>
      <c r="F1321" s="74">
        <f>(B1321*D1321)+(E1321*C1321)</f>
        <v>0</v>
      </c>
      <c r="G1321" s="129">
        <f>B1321/2</f>
        <v>0.25</v>
      </c>
      <c r="H1321" s="73">
        <f>G1321*2</f>
        <v>0.5</v>
      </c>
      <c r="I1321" s="77"/>
      <c r="J1321" s="123"/>
      <c r="K1321" s="74">
        <f>(G1321*I1321)+(J1321*H1321)</f>
        <v>0</v>
      </c>
      <c r="L1321" s="80">
        <f>F1321+K1321</f>
        <v>0</v>
      </c>
    </row>
    <row r="1322" spans="1:12" x14ac:dyDescent="0.25">
      <c r="A1322" s="75" t="s">
        <v>158</v>
      </c>
      <c r="B1322" s="76"/>
      <c r="C1322" s="76"/>
      <c r="D1322" s="76"/>
      <c r="E1322" s="76"/>
      <c r="F1322" s="76"/>
      <c r="G1322" s="76"/>
      <c r="H1322" s="76"/>
      <c r="I1322" s="76"/>
      <c r="J1322" s="78"/>
      <c r="K1322" s="78"/>
      <c r="L1322" s="92"/>
    </row>
    <row r="1323" spans="1:12" x14ac:dyDescent="0.25">
      <c r="A1323" s="72" t="s">
        <v>208</v>
      </c>
      <c r="B1323" s="73">
        <v>0.3</v>
      </c>
      <c r="C1323" s="73">
        <f t="shared" ref="C1323:C1330" si="194">B1323*2</f>
        <v>0.6</v>
      </c>
      <c r="D1323" s="77"/>
      <c r="E1323" s="77"/>
      <c r="F1323" s="74">
        <f t="shared" ref="F1323:F1330" si="195">(B1323*D1323)+(E1323*C1323)</f>
        <v>0</v>
      </c>
      <c r="G1323" s="129">
        <f t="shared" ref="G1323:G1330" si="196">B1323/2</f>
        <v>0.15</v>
      </c>
      <c r="H1323" s="73">
        <f t="shared" ref="H1323:H1330" si="197">G1323*2</f>
        <v>0.3</v>
      </c>
      <c r="I1323" s="77"/>
      <c r="J1323" s="123"/>
      <c r="K1323" s="74">
        <f t="shared" ref="K1323:K1330" si="198">(G1323*I1323)+(J1323*H1323)</f>
        <v>0</v>
      </c>
      <c r="L1323" s="80">
        <f t="shared" ref="L1323:L1330" si="199">F1323+K1323</f>
        <v>0</v>
      </c>
    </row>
    <row r="1324" spans="1:12" x14ac:dyDescent="0.25">
      <c r="A1324" s="72" t="s">
        <v>180</v>
      </c>
      <c r="B1324" s="73">
        <v>0.4</v>
      </c>
      <c r="C1324" s="73">
        <f t="shared" si="194"/>
        <v>0.8</v>
      </c>
      <c r="D1324" s="77"/>
      <c r="E1324" s="77"/>
      <c r="F1324" s="74">
        <f t="shared" si="195"/>
        <v>0</v>
      </c>
      <c r="G1324" s="129">
        <f t="shared" si="196"/>
        <v>0.2</v>
      </c>
      <c r="H1324" s="73">
        <f t="shared" si="197"/>
        <v>0.4</v>
      </c>
      <c r="I1324" s="77"/>
      <c r="J1324" s="123"/>
      <c r="K1324" s="74">
        <f t="shared" si="198"/>
        <v>0</v>
      </c>
      <c r="L1324" s="80">
        <f t="shared" si="199"/>
        <v>0</v>
      </c>
    </row>
    <row r="1325" spans="1:12" x14ac:dyDescent="0.25">
      <c r="A1325" s="72" t="s">
        <v>233</v>
      </c>
      <c r="B1325" s="73">
        <v>0.3</v>
      </c>
      <c r="C1325" s="73">
        <f t="shared" si="194"/>
        <v>0.6</v>
      </c>
      <c r="D1325" s="77"/>
      <c r="E1325" s="77"/>
      <c r="F1325" s="74">
        <f t="shared" si="195"/>
        <v>0</v>
      </c>
      <c r="G1325" s="129">
        <f t="shared" si="196"/>
        <v>0.15</v>
      </c>
      <c r="H1325" s="73">
        <f t="shared" si="197"/>
        <v>0.3</v>
      </c>
      <c r="I1325" s="77"/>
      <c r="J1325" s="123"/>
      <c r="K1325" s="74">
        <f t="shared" si="198"/>
        <v>0</v>
      </c>
      <c r="L1325" s="80">
        <f t="shared" si="199"/>
        <v>0</v>
      </c>
    </row>
    <row r="1326" spans="1:12" x14ac:dyDescent="0.25">
      <c r="A1326" s="72" t="s">
        <v>234</v>
      </c>
      <c r="B1326" s="73">
        <v>0.4</v>
      </c>
      <c r="C1326" s="73">
        <f t="shared" si="194"/>
        <v>0.8</v>
      </c>
      <c r="D1326" s="77"/>
      <c r="E1326" s="77"/>
      <c r="F1326" s="74">
        <f t="shared" si="195"/>
        <v>0</v>
      </c>
      <c r="G1326" s="129">
        <f t="shared" si="196"/>
        <v>0.2</v>
      </c>
      <c r="H1326" s="73">
        <f t="shared" si="197"/>
        <v>0.4</v>
      </c>
      <c r="I1326" s="77"/>
      <c r="J1326" s="123"/>
      <c r="K1326" s="74">
        <f t="shared" si="198"/>
        <v>0</v>
      </c>
      <c r="L1326" s="80">
        <f t="shared" si="199"/>
        <v>0</v>
      </c>
    </row>
    <row r="1327" spans="1:12" x14ac:dyDescent="0.25">
      <c r="A1327" s="72" t="s">
        <v>235</v>
      </c>
      <c r="B1327" s="73">
        <v>0.6</v>
      </c>
      <c r="C1327" s="73">
        <f t="shared" si="194"/>
        <v>1.2</v>
      </c>
      <c r="D1327" s="77">
        <v>1</v>
      </c>
      <c r="E1327" s="77"/>
      <c r="F1327" s="74">
        <f t="shared" si="195"/>
        <v>0.6</v>
      </c>
      <c r="G1327" s="129">
        <f t="shared" si="196"/>
        <v>0.3</v>
      </c>
      <c r="H1327" s="73">
        <f t="shared" si="197"/>
        <v>0.6</v>
      </c>
      <c r="I1327" s="77"/>
      <c r="J1327" s="123"/>
      <c r="K1327" s="74">
        <f t="shared" si="198"/>
        <v>0</v>
      </c>
      <c r="L1327" s="80">
        <f t="shared" si="199"/>
        <v>0.6</v>
      </c>
    </row>
    <row r="1328" spans="1:12" x14ac:dyDescent="0.25">
      <c r="A1328" s="72" t="s">
        <v>236</v>
      </c>
      <c r="B1328" s="73">
        <v>0.25</v>
      </c>
      <c r="C1328" s="73">
        <f t="shared" si="194"/>
        <v>0.5</v>
      </c>
      <c r="D1328" s="77"/>
      <c r="E1328" s="77"/>
      <c r="F1328" s="74">
        <f t="shared" si="195"/>
        <v>0</v>
      </c>
      <c r="G1328" s="129">
        <f t="shared" si="196"/>
        <v>0.125</v>
      </c>
      <c r="H1328" s="73">
        <f t="shared" si="197"/>
        <v>0.25</v>
      </c>
      <c r="I1328" s="77"/>
      <c r="J1328" s="123"/>
      <c r="K1328" s="74">
        <f t="shared" si="198"/>
        <v>0</v>
      </c>
      <c r="L1328" s="80">
        <f t="shared" si="199"/>
        <v>0</v>
      </c>
    </row>
    <row r="1329" spans="1:12" x14ac:dyDescent="0.25">
      <c r="A1329" s="72" t="s">
        <v>325</v>
      </c>
      <c r="B1329" s="73">
        <v>0.2</v>
      </c>
      <c r="C1329" s="73">
        <f t="shared" si="194"/>
        <v>0.4</v>
      </c>
      <c r="D1329" s="77">
        <v>8</v>
      </c>
      <c r="E1329" s="77"/>
      <c r="F1329" s="74">
        <f t="shared" si="195"/>
        <v>1.6</v>
      </c>
      <c r="G1329" s="129">
        <f t="shared" si="196"/>
        <v>0.1</v>
      </c>
      <c r="H1329" s="73">
        <f t="shared" si="197"/>
        <v>0.2</v>
      </c>
      <c r="I1329" s="77"/>
      <c r="J1329" s="123"/>
      <c r="K1329" s="74">
        <f t="shared" si="198"/>
        <v>0</v>
      </c>
      <c r="L1329" s="80">
        <f t="shared" si="199"/>
        <v>1.6</v>
      </c>
    </row>
    <row r="1330" spans="1:12" x14ac:dyDescent="0.25">
      <c r="A1330" s="72" t="s">
        <v>95</v>
      </c>
      <c r="B1330" s="73">
        <v>0.25</v>
      </c>
      <c r="C1330" s="73">
        <f t="shared" si="194"/>
        <v>0.5</v>
      </c>
      <c r="D1330" s="77"/>
      <c r="E1330" s="77"/>
      <c r="F1330" s="74">
        <f t="shared" si="195"/>
        <v>0</v>
      </c>
      <c r="G1330" s="129">
        <f t="shared" si="196"/>
        <v>0.125</v>
      </c>
      <c r="H1330" s="73">
        <f t="shared" si="197"/>
        <v>0.25</v>
      </c>
      <c r="I1330" s="77"/>
      <c r="J1330" s="123"/>
      <c r="K1330" s="74">
        <f t="shared" si="198"/>
        <v>0</v>
      </c>
      <c r="L1330" s="80">
        <f t="shared" si="199"/>
        <v>0</v>
      </c>
    </row>
    <row r="1331" spans="1:12" x14ac:dyDescent="0.25">
      <c r="A1331" s="75" t="s">
        <v>73</v>
      </c>
      <c r="B1331" s="76"/>
      <c r="C1331" s="76"/>
      <c r="D1331" s="76"/>
      <c r="E1331" s="76"/>
      <c r="F1331" s="76"/>
      <c r="G1331" s="76"/>
      <c r="H1331" s="76"/>
      <c r="I1331" s="76"/>
      <c r="J1331" s="78"/>
      <c r="K1331" s="78"/>
      <c r="L1331" s="92"/>
    </row>
    <row r="1332" spans="1:12" x14ac:dyDescent="0.25">
      <c r="A1332" s="72" t="s">
        <v>76</v>
      </c>
      <c r="B1332" s="73">
        <v>0.5</v>
      </c>
      <c r="C1332" s="73">
        <f>B1332*2</f>
        <v>1</v>
      </c>
      <c r="D1332" s="77"/>
      <c r="E1332" s="77"/>
      <c r="F1332" s="74">
        <f>(B1332*D1332)+(E1332*C1332)</f>
        <v>0</v>
      </c>
      <c r="G1332" s="129">
        <f>B1332/2</f>
        <v>0.25</v>
      </c>
      <c r="H1332" s="73">
        <f>G1332*2</f>
        <v>0.5</v>
      </c>
      <c r="I1332" s="77"/>
      <c r="J1332" s="123"/>
      <c r="K1332" s="74">
        <f>(G1332*I1332)+(J1332*H1332)</f>
        <v>0</v>
      </c>
      <c r="L1332" s="80">
        <f>F1332+K1332</f>
        <v>0</v>
      </c>
    </row>
    <row r="1333" spans="1:12" x14ac:dyDescent="0.25">
      <c r="A1333" s="72" t="s">
        <v>77</v>
      </c>
      <c r="B1333" s="73">
        <v>0.7</v>
      </c>
      <c r="C1333" s="73">
        <f>B1333*2</f>
        <v>1.4</v>
      </c>
      <c r="D1333" s="77"/>
      <c r="E1333" s="77"/>
      <c r="F1333" s="74">
        <f>(B1333*D1333)+(E1333*C1333)</f>
        <v>0</v>
      </c>
      <c r="G1333" s="129">
        <f>B1333/2</f>
        <v>0.35</v>
      </c>
      <c r="H1333" s="73">
        <f>G1333*2</f>
        <v>0.7</v>
      </c>
      <c r="I1333" s="77"/>
      <c r="J1333" s="123"/>
      <c r="K1333" s="74">
        <f>(G1333*I1333)+(J1333*H1333)</f>
        <v>0</v>
      </c>
      <c r="L1333" s="80">
        <f>F1333+K1333</f>
        <v>0</v>
      </c>
    </row>
    <row r="1334" spans="1:12" x14ac:dyDescent="0.25">
      <c r="A1334" s="72" t="s">
        <v>238</v>
      </c>
      <c r="B1334" s="73">
        <v>0.02</v>
      </c>
      <c r="C1334" s="73">
        <v>0</v>
      </c>
      <c r="D1334" s="77"/>
      <c r="E1334" s="77"/>
      <c r="F1334" s="74">
        <f>(B1334*D1334)+(E1334*C1334)</f>
        <v>0</v>
      </c>
      <c r="G1334" s="129">
        <f>B1334/2</f>
        <v>0.01</v>
      </c>
      <c r="H1334" s="73">
        <f>G1334*2</f>
        <v>0.02</v>
      </c>
      <c r="I1334" s="77"/>
      <c r="J1334" s="123"/>
      <c r="K1334" s="74">
        <f>(G1334*I1334)+(J1334*H1334)</f>
        <v>0</v>
      </c>
      <c r="L1334" s="80">
        <f>F1334+K1334</f>
        <v>0</v>
      </c>
    </row>
    <row r="1335" spans="1:12" x14ac:dyDescent="0.25">
      <c r="A1335" s="75" t="s">
        <v>163</v>
      </c>
      <c r="B1335" s="76"/>
      <c r="C1335" s="76"/>
      <c r="D1335" s="76"/>
      <c r="E1335" s="76"/>
      <c r="F1335" s="76"/>
      <c r="G1335" s="76"/>
      <c r="H1335" s="76"/>
      <c r="I1335" s="76"/>
      <c r="J1335" s="78"/>
      <c r="K1335" s="78"/>
      <c r="L1335" s="92"/>
    </row>
    <row r="1336" spans="1:12" x14ac:dyDescent="0.25">
      <c r="A1336" s="72" t="s">
        <v>163</v>
      </c>
      <c r="B1336" s="73">
        <v>0.5</v>
      </c>
      <c r="C1336" s="73">
        <f>B1336*2</f>
        <v>1</v>
      </c>
      <c r="D1336" s="77"/>
      <c r="E1336" s="77"/>
      <c r="F1336" s="74">
        <f>(B1336*D1336)+(E1336*C1336)</f>
        <v>0</v>
      </c>
      <c r="G1336" s="129">
        <f>B1336/2</f>
        <v>0.25</v>
      </c>
      <c r="H1336" s="73">
        <f>G1336*2</f>
        <v>0.5</v>
      </c>
      <c r="I1336" s="77">
        <v>1</v>
      </c>
      <c r="J1336" s="123"/>
      <c r="K1336" s="74">
        <f>(G1336*I1336)+(J1336*H1336)</f>
        <v>0.25</v>
      </c>
      <c r="L1336" s="80">
        <f>F1336+K1336</f>
        <v>0.25</v>
      </c>
    </row>
    <row r="1337" spans="1:12" x14ac:dyDescent="0.25">
      <c r="A1337" s="72" t="s">
        <v>115</v>
      </c>
      <c r="B1337" s="73">
        <v>2</v>
      </c>
      <c r="C1337" s="73">
        <f>B1337*2</f>
        <v>4</v>
      </c>
      <c r="D1337" s="77"/>
      <c r="E1337" s="77"/>
      <c r="F1337" s="74">
        <f>(B1337*D1337)+(E1337*C1337)</f>
        <v>0</v>
      </c>
      <c r="G1337" s="129">
        <f>B1337/2</f>
        <v>1</v>
      </c>
      <c r="H1337" s="73">
        <f>G1337*2</f>
        <v>2</v>
      </c>
      <c r="I1337" s="77"/>
      <c r="J1337" s="123"/>
      <c r="K1337" s="74">
        <f>(G1337*I1337)+(J1337*H1337)</f>
        <v>0</v>
      </c>
      <c r="L1337" s="80">
        <f>F1337+K1337</f>
        <v>0</v>
      </c>
    </row>
    <row r="1338" spans="1:12" x14ac:dyDescent="0.25">
      <c r="A1338" s="72" t="s">
        <v>165</v>
      </c>
      <c r="B1338" s="73">
        <v>1</v>
      </c>
      <c r="C1338" s="73">
        <f>B1338*2</f>
        <v>2</v>
      </c>
      <c r="D1338" s="77"/>
      <c r="E1338" s="77"/>
      <c r="F1338" s="74">
        <f>(B1338*D1338)+(E1338*C1338)</f>
        <v>0</v>
      </c>
      <c r="G1338" s="129">
        <f>B1338/2</f>
        <v>0.5</v>
      </c>
      <c r="H1338" s="73">
        <f>G1338*2</f>
        <v>1</v>
      </c>
      <c r="I1338" s="77"/>
      <c r="J1338" s="123"/>
      <c r="K1338" s="74">
        <f>(G1338*I1338)+(J1338*H1338)</f>
        <v>0</v>
      </c>
      <c r="L1338" s="80">
        <f>F1338+K1338</f>
        <v>0</v>
      </c>
    </row>
    <row r="1339" spans="1:12" x14ac:dyDescent="0.25">
      <c r="A1339" s="72" t="s">
        <v>172</v>
      </c>
      <c r="B1339" s="73">
        <v>1</v>
      </c>
      <c r="C1339" s="73">
        <f>B1339*2</f>
        <v>2</v>
      </c>
      <c r="D1339" s="77"/>
      <c r="E1339" s="77"/>
      <c r="F1339" s="74">
        <f>(B1339*D1339)+(E1339*C1339)</f>
        <v>0</v>
      </c>
      <c r="G1339" s="129">
        <f>B1339/2</f>
        <v>0.5</v>
      </c>
      <c r="H1339" s="73">
        <f>G1339*2</f>
        <v>1</v>
      </c>
      <c r="I1339" s="77"/>
      <c r="J1339" s="123"/>
      <c r="K1339" s="74">
        <f>(G1339*I1339)+(J1339*H1339)</f>
        <v>0</v>
      </c>
      <c r="L1339" s="80">
        <f>F1339+K1339</f>
        <v>0</v>
      </c>
    </row>
    <row r="1340" spans="1:12" x14ac:dyDescent="0.25">
      <c r="A1340" s="75" t="s">
        <v>97</v>
      </c>
      <c r="B1340" s="76"/>
      <c r="C1340" s="76"/>
      <c r="D1340" s="76"/>
      <c r="E1340" s="76"/>
      <c r="F1340" s="76"/>
      <c r="G1340" s="76"/>
      <c r="H1340" s="76"/>
      <c r="I1340" s="76"/>
      <c r="J1340" s="78"/>
      <c r="K1340" s="78"/>
      <c r="L1340" s="92"/>
    </row>
    <row r="1341" spans="1:12" x14ac:dyDescent="0.25">
      <c r="A1341" s="72" t="s">
        <v>99</v>
      </c>
      <c r="B1341" s="73">
        <v>1</v>
      </c>
      <c r="C1341" s="73">
        <f>B1341*2</f>
        <v>2</v>
      </c>
      <c r="D1341" s="77"/>
      <c r="E1341" s="77"/>
      <c r="F1341" s="74">
        <f>(B1341*D1341)+(E1341*C1341)</f>
        <v>0</v>
      </c>
      <c r="G1341" s="129">
        <f>B1341/2</f>
        <v>0.5</v>
      </c>
      <c r="H1341" s="73">
        <f>G1341*2</f>
        <v>1</v>
      </c>
      <c r="I1341" s="77"/>
      <c r="J1341" s="123"/>
      <c r="K1341" s="74">
        <f>(G1341*I1341)+(J1341*H1341)</f>
        <v>0</v>
      </c>
      <c r="L1341" s="80">
        <f>F1341+K1341</f>
        <v>0</v>
      </c>
    </row>
    <row r="1342" spans="1:12" x14ac:dyDescent="0.25">
      <c r="A1342" s="72" t="s">
        <v>196</v>
      </c>
      <c r="B1342" s="73">
        <v>0.1</v>
      </c>
      <c r="C1342" s="73">
        <f>B1342*2</f>
        <v>0.2</v>
      </c>
      <c r="D1342" s="77"/>
      <c r="E1342" s="77"/>
      <c r="F1342" s="74">
        <f>(B1342*D1342)+(E1342*C1342)</f>
        <v>0</v>
      </c>
      <c r="G1342" s="129">
        <f>B1342/2</f>
        <v>0.05</v>
      </c>
      <c r="H1342" s="73">
        <f>G1342*2</f>
        <v>0.1</v>
      </c>
      <c r="I1342" s="77"/>
      <c r="J1342" s="123"/>
      <c r="K1342" s="74">
        <f>(G1342*I1342)+(J1342*H1342)</f>
        <v>0</v>
      </c>
      <c r="L1342" s="80">
        <f>F1342+K1342</f>
        <v>0</v>
      </c>
    </row>
    <row r="1343" spans="1:12" x14ac:dyDescent="0.25">
      <c r="A1343" s="94" t="s">
        <v>239</v>
      </c>
      <c r="B1343" s="73">
        <v>0.25</v>
      </c>
      <c r="C1343" s="73">
        <f>B1343*2</f>
        <v>0.5</v>
      </c>
      <c r="D1343" s="91"/>
      <c r="E1343" s="91"/>
      <c r="F1343" s="74">
        <f>(B1343*D1343)+(E1343*C1343)</f>
        <v>0</v>
      </c>
      <c r="G1343" s="129">
        <f>B1343/2</f>
        <v>0.125</v>
      </c>
      <c r="H1343" s="73">
        <f>G1343*2</f>
        <v>0.25</v>
      </c>
      <c r="I1343" s="77"/>
      <c r="J1343" s="123"/>
      <c r="K1343" s="74">
        <f>(G1343*I1343)+(J1343*H1343)</f>
        <v>0</v>
      </c>
      <c r="L1343" s="80">
        <f>F1343+K1343</f>
        <v>0</v>
      </c>
    </row>
    <row r="1344" spans="1:12" x14ac:dyDescent="0.25">
      <c r="A1344" s="94" t="s">
        <v>240</v>
      </c>
      <c r="B1344" s="73">
        <v>0.25</v>
      </c>
      <c r="C1344" s="73">
        <f>B1344*2</f>
        <v>0.5</v>
      </c>
      <c r="D1344" s="91"/>
      <c r="E1344" s="91"/>
      <c r="F1344" s="74">
        <f>(B1344*D1344)+(E1344*C1344)</f>
        <v>0</v>
      </c>
      <c r="G1344" s="129">
        <f>B1344/2</f>
        <v>0.125</v>
      </c>
      <c r="H1344" s="73">
        <f>G1344*2</f>
        <v>0.25</v>
      </c>
      <c r="I1344" s="77"/>
      <c r="J1344" s="123"/>
      <c r="K1344" s="74">
        <f>(G1344*I1344)+(J1344*H1344)</f>
        <v>0</v>
      </c>
      <c r="L1344" s="80">
        <f>F1344+K1344</f>
        <v>0</v>
      </c>
    </row>
    <row r="1345" spans="1:12" ht="15.75" thickBot="1" x14ac:dyDescent="0.3">
      <c r="A1345" s="94" t="s">
        <v>241</v>
      </c>
      <c r="B1345" s="98">
        <v>0.1</v>
      </c>
      <c r="C1345" s="73">
        <f>B1345*2</f>
        <v>0.2</v>
      </c>
      <c r="D1345" s="91"/>
      <c r="E1345" s="120"/>
      <c r="F1345" s="74">
        <f>(B1345*D1345)+(E1345*C1345)</f>
        <v>0</v>
      </c>
      <c r="G1345" s="129">
        <f>B1345/2</f>
        <v>0.05</v>
      </c>
      <c r="H1345" s="73">
        <f>G1345*2</f>
        <v>0.1</v>
      </c>
      <c r="I1345" s="77"/>
      <c r="J1345" s="123"/>
      <c r="K1345" s="74">
        <f>(G1345*I1345)+(J1345*H1345)</f>
        <v>0</v>
      </c>
      <c r="L1345" s="80">
        <f>F1345+K1345</f>
        <v>0</v>
      </c>
    </row>
    <row r="1346" spans="1:12" ht="15.75" thickBot="1" x14ac:dyDescent="0.3">
      <c r="A1346" s="78"/>
      <c r="B1346" s="101" t="s">
        <v>242</v>
      </c>
      <c r="C1346" s="125"/>
      <c r="D1346" s="99">
        <f>SUM(D1305:D1345)+SUM(E1305:E1345)</f>
        <v>16</v>
      </c>
      <c r="E1346" s="121">
        <f>+SUM(E1305:E1345)</f>
        <v>0</v>
      </c>
      <c r="F1346" s="90">
        <f>SUM(F1307:F1345)</f>
        <v>4.25</v>
      </c>
      <c r="G1346" s="101" t="s">
        <v>243</v>
      </c>
      <c r="H1346" s="125"/>
      <c r="I1346" s="100">
        <f>SUM(I1305:I1345)</f>
        <v>9</v>
      </c>
      <c r="J1346" s="100">
        <f>SUM(J1305:J1345)</f>
        <v>0</v>
      </c>
      <c r="K1346" s="102">
        <f>SUM(K1305:K1345)</f>
        <v>1.7749999999999999</v>
      </c>
      <c r="L1346" s="93">
        <f>SUM(L1305:L1345)</f>
        <v>6.0250000000000004</v>
      </c>
    </row>
    <row r="1347" spans="1:12" ht="15.75" thickBot="1" x14ac:dyDescent="0.3">
      <c r="A1347" s="132"/>
      <c r="B1347" s="141" t="s">
        <v>244</v>
      </c>
      <c r="C1347" s="143"/>
      <c r="D1347" s="142"/>
      <c r="E1347" s="142"/>
      <c r="F1347" s="142"/>
      <c r="G1347" s="142"/>
      <c r="H1347" s="128"/>
      <c r="I1347" s="96">
        <f>D1346+I1346</f>
        <v>25</v>
      </c>
      <c r="J1347" s="125"/>
      <c r="K1347" s="103" t="s">
        <v>245</v>
      </c>
      <c r="L1347" s="104">
        <f>L1346</f>
        <v>6.0250000000000004</v>
      </c>
    </row>
    <row r="1348" spans="1:12" x14ac:dyDescent="0.25">
      <c r="A1348" s="132"/>
      <c r="B1348" s="95"/>
      <c r="C1348" s="95"/>
      <c r="D1348" s="132"/>
      <c r="E1348" s="132"/>
      <c r="F1348" s="132"/>
      <c r="G1348" s="95"/>
      <c r="H1348" s="95"/>
      <c r="I1348" s="132"/>
      <c r="J1348" s="132"/>
      <c r="K1348" s="105" t="s">
        <v>246</v>
      </c>
      <c r="L1348" s="106">
        <v>572</v>
      </c>
    </row>
    <row r="1349" spans="1:12" x14ac:dyDescent="0.25">
      <c r="A1349" s="132"/>
      <c r="B1349" s="95"/>
      <c r="C1349" s="95"/>
      <c r="D1349" s="132"/>
      <c r="E1349" s="132"/>
      <c r="F1349" s="132"/>
      <c r="G1349" s="95"/>
      <c r="H1349" s="95"/>
      <c r="I1349" s="132"/>
      <c r="J1349" s="132"/>
      <c r="K1349" s="105" t="s">
        <v>102</v>
      </c>
      <c r="L1349" s="107">
        <f>L1347/L1348</f>
        <v>1.0533216783216785E-2</v>
      </c>
    </row>
    <row r="1350" spans="1:12" ht="15.75" thickBot="1" x14ac:dyDescent="0.3">
      <c r="A1350" s="132"/>
      <c r="B1350" s="95"/>
      <c r="C1350" s="95"/>
      <c r="D1350" s="132"/>
      <c r="E1350" s="132"/>
      <c r="F1350" s="132"/>
      <c r="G1350" s="95"/>
      <c r="H1350" s="95"/>
      <c r="I1350" s="132"/>
      <c r="J1350" s="132"/>
      <c r="K1350" s="108" t="s">
        <v>213</v>
      </c>
      <c r="L1350" s="135" t="s">
        <v>330</v>
      </c>
    </row>
    <row r="1351" spans="1:12" x14ac:dyDescent="0.25">
      <c r="A1351" s="132"/>
      <c r="B1351" s="132"/>
      <c r="C1351" s="132"/>
      <c r="D1351" s="132"/>
      <c r="E1351" s="132"/>
      <c r="F1351" s="132"/>
      <c r="G1351" s="132"/>
      <c r="H1351" s="132"/>
      <c r="I1351" s="132"/>
      <c r="J1351" s="132"/>
      <c r="K1351" s="132"/>
      <c r="L1351" s="132"/>
    </row>
    <row r="1352" spans="1:12" x14ac:dyDescent="0.25">
      <c r="A1352" s="132"/>
      <c r="B1352" s="132"/>
      <c r="C1352" s="132"/>
      <c r="D1352" s="132"/>
      <c r="E1352" s="132"/>
      <c r="F1352" s="132"/>
      <c r="G1352" s="132"/>
      <c r="H1352" s="132"/>
      <c r="I1352" s="132"/>
      <c r="J1352" s="132"/>
      <c r="K1352" s="132"/>
      <c r="L1352" s="132"/>
    </row>
    <row r="1353" spans="1:12" ht="15.75" thickBot="1" x14ac:dyDescent="0.3">
      <c r="A1353" s="140" t="s">
        <v>392</v>
      </c>
      <c r="B1353" s="140"/>
      <c r="C1353" s="140"/>
      <c r="D1353" s="140"/>
      <c r="E1353" s="140"/>
      <c r="F1353" s="140"/>
      <c r="G1353" s="140"/>
      <c r="H1353" s="140"/>
      <c r="I1353" s="140"/>
      <c r="J1353" s="140"/>
      <c r="K1353" s="140"/>
      <c r="L1353" s="140"/>
    </row>
    <row r="1354" spans="1:12" ht="105" x14ac:dyDescent="0.25">
      <c r="A1354" s="81" t="s">
        <v>50</v>
      </c>
      <c r="B1354" s="82" t="s">
        <v>317</v>
      </c>
      <c r="C1354" s="82" t="s">
        <v>326</v>
      </c>
      <c r="D1354" s="83" t="s">
        <v>216</v>
      </c>
      <c r="E1354" s="83" t="s">
        <v>319</v>
      </c>
      <c r="F1354" s="84" t="s">
        <v>217</v>
      </c>
      <c r="G1354" s="87" t="s">
        <v>218</v>
      </c>
      <c r="H1354" s="82" t="s">
        <v>321</v>
      </c>
      <c r="I1354" s="83" t="s">
        <v>219</v>
      </c>
      <c r="J1354" s="122" t="s">
        <v>320</v>
      </c>
      <c r="K1354" s="85" t="s">
        <v>220</v>
      </c>
      <c r="L1354" s="86" t="s">
        <v>221</v>
      </c>
    </row>
    <row r="1355" spans="1:12" x14ac:dyDescent="0.25">
      <c r="A1355" s="75" t="s">
        <v>131</v>
      </c>
      <c r="B1355" s="76"/>
      <c r="C1355" s="76"/>
      <c r="D1355" s="76"/>
      <c r="E1355" s="76"/>
      <c r="F1355" s="76"/>
      <c r="G1355" s="76"/>
      <c r="H1355" s="76"/>
      <c r="I1355" s="76"/>
      <c r="J1355" s="78"/>
      <c r="K1355" s="78"/>
      <c r="L1355" s="92"/>
    </row>
    <row r="1356" spans="1:12" x14ac:dyDescent="0.25">
      <c r="A1356" s="72" t="s">
        <v>222</v>
      </c>
      <c r="B1356" s="73">
        <v>0.15</v>
      </c>
      <c r="C1356" s="73">
        <f>B1356*2</f>
        <v>0.3</v>
      </c>
      <c r="D1356" s="77">
        <v>1</v>
      </c>
      <c r="E1356" s="77"/>
      <c r="F1356" s="74">
        <f>(B1356*D1356)+(E1356*C1356)</f>
        <v>0.15</v>
      </c>
      <c r="G1356" s="129">
        <f>B1356/2</f>
        <v>7.4999999999999997E-2</v>
      </c>
      <c r="H1356" s="73">
        <f>G1356*2</f>
        <v>0.15</v>
      </c>
      <c r="I1356" s="77"/>
      <c r="J1356" s="123"/>
      <c r="K1356" s="74">
        <f>(G1356*I1356)+(J1356*H1356)</f>
        <v>0</v>
      </c>
      <c r="L1356" s="80">
        <f>F1356+K1356</f>
        <v>0.15</v>
      </c>
    </row>
    <row r="1357" spans="1:12" x14ac:dyDescent="0.25">
      <c r="A1357" s="75" t="s">
        <v>144</v>
      </c>
      <c r="B1357" s="76"/>
      <c r="C1357" s="76"/>
      <c r="D1357" s="76"/>
      <c r="E1357" s="76"/>
      <c r="F1357" s="76"/>
      <c r="G1357" s="76"/>
      <c r="H1357" s="76"/>
      <c r="I1357" s="76"/>
      <c r="J1357" s="78"/>
      <c r="K1357" s="78"/>
      <c r="L1357" s="92"/>
    </row>
    <row r="1358" spans="1:12" x14ac:dyDescent="0.25">
      <c r="A1358" s="72" t="s">
        <v>145</v>
      </c>
      <c r="B1358" s="73">
        <v>0.2</v>
      </c>
      <c r="C1358" s="73">
        <f>B1358*2</f>
        <v>0.4</v>
      </c>
      <c r="D1358" s="77"/>
      <c r="E1358" s="77"/>
      <c r="F1358" s="74">
        <f>(B1358*D1358)+(E1358*C1358)</f>
        <v>0</v>
      </c>
      <c r="G1358" s="129">
        <f>B1358/2</f>
        <v>0.1</v>
      </c>
      <c r="H1358" s="73">
        <f>G1358*2</f>
        <v>0.2</v>
      </c>
      <c r="I1358" s="77"/>
      <c r="J1358" s="123"/>
      <c r="K1358" s="74">
        <f>(G1358*I1358)+(J1358*H1358)</f>
        <v>0</v>
      </c>
      <c r="L1358" s="80">
        <f>F1358+K1358</f>
        <v>0</v>
      </c>
    </row>
    <row r="1359" spans="1:12" x14ac:dyDescent="0.25">
      <c r="A1359" s="72" t="s">
        <v>192</v>
      </c>
      <c r="B1359" s="73">
        <v>0.3</v>
      </c>
      <c r="C1359" s="73">
        <f>B1359*2</f>
        <v>0.6</v>
      </c>
      <c r="D1359" s="77"/>
      <c r="E1359" s="77"/>
      <c r="F1359" s="74">
        <f>(B1359*D1359)+(E1359*C1359)</f>
        <v>0</v>
      </c>
      <c r="G1359" s="129">
        <f>B1359/2</f>
        <v>0.15</v>
      </c>
      <c r="H1359" s="73">
        <f>G1359*2</f>
        <v>0.3</v>
      </c>
      <c r="I1359" s="77"/>
      <c r="J1359" s="123"/>
      <c r="K1359" s="74">
        <f>(G1359*I1359)+(J1359*H1359)</f>
        <v>0</v>
      </c>
      <c r="L1359" s="80">
        <f>F1359+K1359</f>
        <v>0</v>
      </c>
    </row>
    <row r="1360" spans="1:12" x14ac:dyDescent="0.25">
      <c r="A1360" s="72" t="s">
        <v>223</v>
      </c>
      <c r="B1360" s="73">
        <v>0.2</v>
      </c>
      <c r="C1360" s="73">
        <f>B1360*2</f>
        <v>0.4</v>
      </c>
      <c r="D1360" s="77"/>
      <c r="E1360" s="77"/>
      <c r="F1360" s="74">
        <f>(B1360*D1360)+(E1360*C1360)</f>
        <v>0</v>
      </c>
      <c r="G1360" s="129">
        <f>B1360/2</f>
        <v>0.1</v>
      </c>
      <c r="H1360" s="73">
        <f>G1360*2</f>
        <v>0.2</v>
      </c>
      <c r="I1360" s="77"/>
      <c r="J1360" s="123"/>
      <c r="K1360" s="74">
        <f>(G1360*I1360)+(J1360*H1360)</f>
        <v>0</v>
      </c>
      <c r="L1360" s="80">
        <f>F1360+K1360</f>
        <v>0</v>
      </c>
    </row>
    <row r="1361" spans="1:12" x14ac:dyDescent="0.25">
      <c r="A1361" s="75" t="s">
        <v>224</v>
      </c>
      <c r="B1361" s="76"/>
      <c r="C1361" s="76"/>
      <c r="D1361" s="76"/>
      <c r="E1361" s="76"/>
      <c r="F1361" s="76"/>
      <c r="G1361" s="76"/>
      <c r="H1361" s="76"/>
      <c r="I1361" s="76"/>
      <c r="J1361" s="78"/>
      <c r="K1361" s="78"/>
      <c r="L1361" s="92"/>
    </row>
    <row r="1362" spans="1:12" x14ac:dyDescent="0.25">
      <c r="A1362" s="72" t="s">
        <v>225</v>
      </c>
      <c r="B1362" s="73">
        <v>0.15</v>
      </c>
      <c r="C1362" s="73">
        <f t="shared" ref="C1362:C1369" si="200">B1362*2</f>
        <v>0.3</v>
      </c>
      <c r="D1362" s="77"/>
      <c r="E1362" s="77"/>
      <c r="F1362" s="74">
        <f t="shared" ref="F1362:F1369" si="201">(B1362*D1362)+(E1362*C1362)</f>
        <v>0</v>
      </c>
      <c r="G1362" s="129">
        <f t="shared" ref="G1362:G1369" si="202">B1362/2</f>
        <v>7.4999999999999997E-2</v>
      </c>
      <c r="H1362" s="73">
        <f t="shared" ref="H1362:H1369" si="203">G1362*2</f>
        <v>0.15</v>
      </c>
      <c r="I1362" s="77"/>
      <c r="J1362" s="123"/>
      <c r="K1362" s="74">
        <f t="shared" ref="K1362:K1369" si="204">(G1362*I1362)+(J1362*H1362)</f>
        <v>0</v>
      </c>
      <c r="L1362" s="80">
        <f t="shared" ref="L1362:L1369" si="205">F1362+K1362</f>
        <v>0</v>
      </c>
    </row>
    <row r="1363" spans="1:12" x14ac:dyDescent="0.25">
      <c r="A1363" s="72" t="s">
        <v>193</v>
      </c>
      <c r="B1363" s="73">
        <v>0.2</v>
      </c>
      <c r="C1363" s="73">
        <f t="shared" si="200"/>
        <v>0.4</v>
      </c>
      <c r="D1363" s="77">
        <v>11</v>
      </c>
      <c r="E1363" s="77"/>
      <c r="F1363" s="74">
        <f t="shared" si="201"/>
        <v>2.2000000000000002</v>
      </c>
      <c r="G1363" s="129">
        <f t="shared" si="202"/>
        <v>0.1</v>
      </c>
      <c r="H1363" s="73">
        <f t="shared" si="203"/>
        <v>0.2</v>
      </c>
      <c r="I1363" s="77"/>
      <c r="J1363" s="123"/>
      <c r="K1363" s="74">
        <f t="shared" si="204"/>
        <v>0</v>
      </c>
      <c r="L1363" s="80">
        <f t="shared" si="205"/>
        <v>2.2000000000000002</v>
      </c>
    </row>
    <row r="1364" spans="1:12" x14ac:dyDescent="0.25">
      <c r="A1364" s="72" t="s">
        <v>322</v>
      </c>
      <c r="B1364" s="73">
        <v>0.35</v>
      </c>
      <c r="C1364" s="73">
        <f t="shared" si="200"/>
        <v>0.7</v>
      </c>
      <c r="D1364" s="77"/>
      <c r="E1364" s="77"/>
      <c r="F1364" s="74">
        <f t="shared" si="201"/>
        <v>0</v>
      </c>
      <c r="G1364" s="129">
        <f t="shared" si="202"/>
        <v>0.17499999999999999</v>
      </c>
      <c r="H1364" s="73">
        <f t="shared" si="203"/>
        <v>0.35</v>
      </c>
      <c r="I1364" s="77"/>
      <c r="J1364" s="123"/>
      <c r="K1364" s="74">
        <f t="shared" si="204"/>
        <v>0</v>
      </c>
      <c r="L1364" s="80">
        <f t="shared" si="205"/>
        <v>0</v>
      </c>
    </row>
    <row r="1365" spans="1:12" x14ac:dyDescent="0.25">
      <c r="A1365" s="72" t="s">
        <v>333</v>
      </c>
      <c r="B1365" s="73">
        <v>0.45</v>
      </c>
      <c r="C1365" s="73">
        <f t="shared" si="200"/>
        <v>0.9</v>
      </c>
      <c r="D1365" s="77"/>
      <c r="E1365" s="77"/>
      <c r="F1365" s="74">
        <f t="shared" si="201"/>
        <v>0</v>
      </c>
      <c r="G1365" s="129">
        <f t="shared" si="202"/>
        <v>0.22500000000000001</v>
      </c>
      <c r="H1365" s="73">
        <f t="shared" si="203"/>
        <v>0.45</v>
      </c>
      <c r="I1365" s="77"/>
      <c r="J1365" s="123"/>
      <c r="K1365" s="74">
        <f t="shared" si="204"/>
        <v>0</v>
      </c>
      <c r="L1365" s="80">
        <f t="shared" si="205"/>
        <v>0</v>
      </c>
    </row>
    <row r="1366" spans="1:12" x14ac:dyDescent="0.25">
      <c r="A1366" s="72" t="s">
        <v>66</v>
      </c>
      <c r="B1366" s="73">
        <v>0.5</v>
      </c>
      <c r="C1366" s="73">
        <f t="shared" si="200"/>
        <v>1</v>
      </c>
      <c r="D1366" s="77">
        <v>2</v>
      </c>
      <c r="E1366" s="77"/>
      <c r="F1366" s="74">
        <f t="shared" si="201"/>
        <v>1</v>
      </c>
      <c r="G1366" s="129">
        <f t="shared" si="202"/>
        <v>0.25</v>
      </c>
      <c r="H1366" s="73">
        <f t="shared" si="203"/>
        <v>0.5</v>
      </c>
      <c r="I1366" s="77"/>
      <c r="J1366" s="123"/>
      <c r="K1366" s="74">
        <f t="shared" si="204"/>
        <v>0</v>
      </c>
      <c r="L1366" s="80">
        <f t="shared" si="205"/>
        <v>1</v>
      </c>
    </row>
    <row r="1367" spans="1:12" x14ac:dyDescent="0.25">
      <c r="A1367" s="72" t="s">
        <v>315</v>
      </c>
      <c r="B1367" s="73">
        <v>0.5</v>
      </c>
      <c r="C1367" s="73">
        <f t="shared" si="200"/>
        <v>1</v>
      </c>
      <c r="D1367" s="77"/>
      <c r="E1367" s="77"/>
      <c r="F1367" s="74">
        <f t="shared" si="201"/>
        <v>0</v>
      </c>
      <c r="G1367" s="129">
        <f t="shared" si="202"/>
        <v>0.25</v>
      </c>
      <c r="H1367" s="73">
        <f t="shared" si="203"/>
        <v>0.5</v>
      </c>
      <c r="I1367" s="77"/>
      <c r="J1367" s="123"/>
      <c r="K1367" s="74">
        <f t="shared" si="204"/>
        <v>0</v>
      </c>
      <c r="L1367" s="80">
        <f t="shared" si="205"/>
        <v>0</v>
      </c>
    </row>
    <row r="1368" spans="1:12" x14ac:dyDescent="0.25">
      <c r="A1368" s="72" t="s">
        <v>230</v>
      </c>
      <c r="B1368" s="73">
        <v>1</v>
      </c>
      <c r="C1368" s="73">
        <f t="shared" si="200"/>
        <v>2</v>
      </c>
      <c r="D1368" s="77"/>
      <c r="E1368" s="77"/>
      <c r="F1368" s="74">
        <f t="shared" si="201"/>
        <v>0</v>
      </c>
      <c r="G1368" s="129">
        <f t="shared" si="202"/>
        <v>0.5</v>
      </c>
      <c r="H1368" s="73">
        <f t="shared" si="203"/>
        <v>1</v>
      </c>
      <c r="I1368" s="77"/>
      <c r="J1368" s="123"/>
      <c r="K1368" s="74">
        <f t="shared" si="204"/>
        <v>0</v>
      </c>
      <c r="L1368" s="80">
        <f t="shared" si="205"/>
        <v>0</v>
      </c>
    </row>
    <row r="1369" spans="1:12" x14ac:dyDescent="0.25">
      <c r="A1369" s="72" t="s">
        <v>173</v>
      </c>
      <c r="B1369" s="73">
        <v>0.2</v>
      </c>
      <c r="C1369" s="73">
        <f t="shared" si="200"/>
        <v>0.4</v>
      </c>
      <c r="D1369" s="77"/>
      <c r="E1369" s="77"/>
      <c r="F1369" s="74">
        <f t="shared" si="201"/>
        <v>0</v>
      </c>
      <c r="G1369" s="129">
        <f t="shared" si="202"/>
        <v>0.1</v>
      </c>
      <c r="H1369" s="73">
        <f t="shared" si="203"/>
        <v>0.2</v>
      </c>
      <c r="I1369" s="77"/>
      <c r="J1369" s="123"/>
      <c r="K1369" s="74">
        <f t="shared" si="204"/>
        <v>0</v>
      </c>
      <c r="L1369" s="80">
        <f t="shared" si="205"/>
        <v>0</v>
      </c>
    </row>
    <row r="1370" spans="1:12" x14ac:dyDescent="0.25">
      <c r="A1370" s="75" t="s">
        <v>89</v>
      </c>
      <c r="B1370" s="76"/>
      <c r="C1370" s="76"/>
      <c r="D1370" s="76"/>
      <c r="E1370" s="76"/>
      <c r="F1370" s="76"/>
      <c r="G1370" s="76"/>
      <c r="H1370" s="76"/>
      <c r="I1370" s="76"/>
      <c r="J1370" s="78"/>
      <c r="K1370" s="78"/>
      <c r="L1370" s="92"/>
    </row>
    <row r="1371" spans="1:12" x14ac:dyDescent="0.25">
      <c r="A1371" s="72" t="s">
        <v>231</v>
      </c>
      <c r="B1371" s="73">
        <v>0.25</v>
      </c>
      <c r="C1371" s="73">
        <f>B1371*2</f>
        <v>0.5</v>
      </c>
      <c r="D1371" s="77"/>
      <c r="E1371" s="77"/>
      <c r="F1371" s="74">
        <f>(B1371*D1371)+(E1371*C1371)</f>
        <v>0</v>
      </c>
      <c r="G1371" s="129">
        <f>B1371/2</f>
        <v>0.125</v>
      </c>
      <c r="H1371" s="73">
        <f>G1371*2</f>
        <v>0.25</v>
      </c>
      <c r="I1371" s="77"/>
      <c r="J1371" s="123"/>
      <c r="K1371" s="74">
        <f>(G1371*I1371)+(J1371*H1371)</f>
        <v>0</v>
      </c>
      <c r="L1371" s="80">
        <f>F1371+K1371</f>
        <v>0</v>
      </c>
    </row>
    <row r="1372" spans="1:12" x14ac:dyDescent="0.25">
      <c r="A1372" s="72" t="s">
        <v>232</v>
      </c>
      <c r="B1372" s="73">
        <v>0.5</v>
      </c>
      <c r="C1372" s="73">
        <f>B1372*2</f>
        <v>1</v>
      </c>
      <c r="D1372" s="77"/>
      <c r="E1372" s="77"/>
      <c r="F1372" s="74">
        <f>(B1372*D1372)+(E1372*C1372)</f>
        <v>0</v>
      </c>
      <c r="G1372" s="129">
        <f>B1372/2</f>
        <v>0.25</v>
      </c>
      <c r="H1372" s="73">
        <f>G1372*2</f>
        <v>0.5</v>
      </c>
      <c r="I1372" s="77"/>
      <c r="J1372" s="123"/>
      <c r="K1372" s="74">
        <f>(G1372*I1372)+(J1372*H1372)</f>
        <v>0</v>
      </c>
      <c r="L1372" s="80">
        <f>F1372+K1372</f>
        <v>0</v>
      </c>
    </row>
    <row r="1373" spans="1:12" x14ac:dyDescent="0.25">
      <c r="A1373" s="75" t="s">
        <v>158</v>
      </c>
      <c r="B1373" s="76"/>
      <c r="C1373" s="76"/>
      <c r="D1373" s="76"/>
      <c r="E1373" s="76"/>
      <c r="F1373" s="76"/>
      <c r="G1373" s="76"/>
      <c r="H1373" s="76"/>
      <c r="I1373" s="76"/>
      <c r="J1373" s="78"/>
      <c r="K1373" s="78"/>
      <c r="L1373" s="92"/>
    </row>
    <row r="1374" spans="1:12" x14ac:dyDescent="0.25">
      <c r="A1374" s="72" t="s">
        <v>208</v>
      </c>
      <c r="B1374" s="73">
        <v>0.3</v>
      </c>
      <c r="C1374" s="73">
        <f t="shared" ref="C1374:C1381" si="206">B1374*2</f>
        <v>0.6</v>
      </c>
      <c r="D1374" s="77"/>
      <c r="E1374" s="77"/>
      <c r="F1374" s="74">
        <f t="shared" ref="F1374:F1381" si="207">(B1374*D1374)+(E1374*C1374)</f>
        <v>0</v>
      </c>
      <c r="G1374" s="129">
        <f t="shared" ref="G1374:G1381" si="208">B1374/2</f>
        <v>0.15</v>
      </c>
      <c r="H1374" s="73">
        <f t="shared" ref="H1374:H1381" si="209">G1374*2</f>
        <v>0.3</v>
      </c>
      <c r="I1374" s="77"/>
      <c r="J1374" s="123"/>
      <c r="K1374" s="74">
        <f t="shared" ref="K1374:K1381" si="210">(G1374*I1374)+(J1374*H1374)</f>
        <v>0</v>
      </c>
      <c r="L1374" s="80">
        <f t="shared" ref="L1374:L1381" si="211">F1374+K1374</f>
        <v>0</v>
      </c>
    </row>
    <row r="1375" spans="1:12" x14ac:dyDescent="0.25">
      <c r="A1375" s="72" t="s">
        <v>180</v>
      </c>
      <c r="B1375" s="73">
        <v>0.4</v>
      </c>
      <c r="C1375" s="73">
        <f t="shared" si="206"/>
        <v>0.8</v>
      </c>
      <c r="D1375" s="77"/>
      <c r="E1375" s="77"/>
      <c r="F1375" s="74">
        <f t="shared" si="207"/>
        <v>0</v>
      </c>
      <c r="G1375" s="129">
        <f t="shared" si="208"/>
        <v>0.2</v>
      </c>
      <c r="H1375" s="73">
        <f t="shared" si="209"/>
        <v>0.4</v>
      </c>
      <c r="I1375" s="77"/>
      <c r="J1375" s="123"/>
      <c r="K1375" s="74">
        <f t="shared" si="210"/>
        <v>0</v>
      </c>
      <c r="L1375" s="80">
        <f t="shared" si="211"/>
        <v>0</v>
      </c>
    </row>
    <row r="1376" spans="1:12" x14ac:dyDescent="0.25">
      <c r="A1376" s="72" t="s">
        <v>233</v>
      </c>
      <c r="B1376" s="73">
        <v>0.3</v>
      </c>
      <c r="C1376" s="73">
        <f t="shared" si="206"/>
        <v>0.6</v>
      </c>
      <c r="D1376" s="77"/>
      <c r="E1376" s="77"/>
      <c r="F1376" s="74">
        <f t="shared" si="207"/>
        <v>0</v>
      </c>
      <c r="G1376" s="129">
        <f t="shared" si="208"/>
        <v>0.15</v>
      </c>
      <c r="H1376" s="73">
        <f t="shared" si="209"/>
        <v>0.3</v>
      </c>
      <c r="I1376" s="77"/>
      <c r="J1376" s="123"/>
      <c r="K1376" s="74">
        <f t="shared" si="210"/>
        <v>0</v>
      </c>
      <c r="L1376" s="80">
        <f t="shared" si="211"/>
        <v>0</v>
      </c>
    </row>
    <row r="1377" spans="1:12" x14ac:dyDescent="0.25">
      <c r="A1377" s="72" t="s">
        <v>234</v>
      </c>
      <c r="B1377" s="73">
        <v>0.4</v>
      </c>
      <c r="C1377" s="73">
        <f t="shared" si="206"/>
        <v>0.8</v>
      </c>
      <c r="D1377" s="77"/>
      <c r="E1377" s="77"/>
      <c r="F1377" s="74">
        <f t="shared" si="207"/>
        <v>0</v>
      </c>
      <c r="G1377" s="129">
        <f t="shared" si="208"/>
        <v>0.2</v>
      </c>
      <c r="H1377" s="73">
        <f t="shared" si="209"/>
        <v>0.4</v>
      </c>
      <c r="I1377" s="77"/>
      <c r="J1377" s="123"/>
      <c r="K1377" s="74">
        <f t="shared" si="210"/>
        <v>0</v>
      </c>
      <c r="L1377" s="80">
        <f t="shared" si="211"/>
        <v>0</v>
      </c>
    </row>
    <row r="1378" spans="1:12" x14ac:dyDescent="0.25">
      <c r="A1378" s="72" t="s">
        <v>235</v>
      </c>
      <c r="B1378" s="73">
        <v>0.6</v>
      </c>
      <c r="C1378" s="73">
        <f t="shared" si="206"/>
        <v>1.2</v>
      </c>
      <c r="D1378" s="77"/>
      <c r="E1378" s="77"/>
      <c r="F1378" s="74">
        <f t="shared" si="207"/>
        <v>0</v>
      </c>
      <c r="G1378" s="129">
        <f t="shared" si="208"/>
        <v>0.3</v>
      </c>
      <c r="H1378" s="73">
        <f t="shared" si="209"/>
        <v>0.6</v>
      </c>
      <c r="I1378" s="77"/>
      <c r="J1378" s="123"/>
      <c r="K1378" s="74">
        <f t="shared" si="210"/>
        <v>0</v>
      </c>
      <c r="L1378" s="80">
        <f t="shared" si="211"/>
        <v>0</v>
      </c>
    </row>
    <row r="1379" spans="1:12" x14ac:dyDescent="0.25">
      <c r="A1379" s="72" t="s">
        <v>236</v>
      </c>
      <c r="B1379" s="73">
        <v>0.25</v>
      </c>
      <c r="C1379" s="73">
        <f t="shared" si="206"/>
        <v>0.5</v>
      </c>
      <c r="D1379" s="77"/>
      <c r="E1379" s="77"/>
      <c r="F1379" s="74">
        <f t="shared" si="207"/>
        <v>0</v>
      </c>
      <c r="G1379" s="129">
        <f t="shared" si="208"/>
        <v>0.125</v>
      </c>
      <c r="H1379" s="73">
        <f t="shared" si="209"/>
        <v>0.25</v>
      </c>
      <c r="I1379" s="77"/>
      <c r="J1379" s="123"/>
      <c r="K1379" s="74">
        <f t="shared" si="210"/>
        <v>0</v>
      </c>
      <c r="L1379" s="80">
        <f t="shared" si="211"/>
        <v>0</v>
      </c>
    </row>
    <row r="1380" spans="1:12" x14ac:dyDescent="0.25">
      <c r="A1380" s="72" t="s">
        <v>325</v>
      </c>
      <c r="B1380" s="73">
        <v>0.2</v>
      </c>
      <c r="C1380" s="73">
        <f t="shared" si="206"/>
        <v>0.4</v>
      </c>
      <c r="D1380" s="77"/>
      <c r="E1380" s="77"/>
      <c r="F1380" s="74">
        <f t="shared" si="207"/>
        <v>0</v>
      </c>
      <c r="G1380" s="129">
        <f t="shared" si="208"/>
        <v>0.1</v>
      </c>
      <c r="H1380" s="73">
        <f t="shared" si="209"/>
        <v>0.2</v>
      </c>
      <c r="I1380" s="77"/>
      <c r="J1380" s="123"/>
      <c r="K1380" s="74">
        <f t="shared" si="210"/>
        <v>0</v>
      </c>
      <c r="L1380" s="80">
        <f t="shared" si="211"/>
        <v>0</v>
      </c>
    </row>
    <row r="1381" spans="1:12" x14ac:dyDescent="0.25">
      <c r="A1381" s="72" t="s">
        <v>95</v>
      </c>
      <c r="B1381" s="73">
        <v>0.25</v>
      </c>
      <c r="C1381" s="73">
        <f t="shared" si="206"/>
        <v>0.5</v>
      </c>
      <c r="D1381" s="77"/>
      <c r="E1381" s="77"/>
      <c r="F1381" s="74">
        <f t="shared" si="207"/>
        <v>0</v>
      </c>
      <c r="G1381" s="129">
        <f t="shared" si="208"/>
        <v>0.125</v>
      </c>
      <c r="H1381" s="73">
        <f t="shared" si="209"/>
        <v>0.25</v>
      </c>
      <c r="I1381" s="77"/>
      <c r="J1381" s="123"/>
      <c r="K1381" s="74">
        <f t="shared" si="210"/>
        <v>0</v>
      </c>
      <c r="L1381" s="80">
        <f t="shared" si="211"/>
        <v>0</v>
      </c>
    </row>
    <row r="1382" spans="1:12" x14ac:dyDescent="0.25">
      <c r="A1382" s="75" t="s">
        <v>73</v>
      </c>
      <c r="B1382" s="76"/>
      <c r="C1382" s="76"/>
      <c r="D1382" s="76"/>
      <c r="E1382" s="76"/>
      <c r="F1382" s="76"/>
      <c r="G1382" s="76"/>
      <c r="H1382" s="76"/>
      <c r="I1382" s="76"/>
      <c r="J1382" s="78"/>
      <c r="K1382" s="78"/>
      <c r="L1382" s="92"/>
    </row>
    <row r="1383" spans="1:12" x14ac:dyDescent="0.25">
      <c r="A1383" s="72" t="s">
        <v>76</v>
      </c>
      <c r="B1383" s="73">
        <v>0.5</v>
      </c>
      <c r="C1383" s="73">
        <f>B1383*2</f>
        <v>1</v>
      </c>
      <c r="D1383" s="77"/>
      <c r="E1383" s="77"/>
      <c r="F1383" s="74">
        <f>(B1383*D1383)+(E1383*C1383)</f>
        <v>0</v>
      </c>
      <c r="G1383" s="129">
        <f>B1383/2</f>
        <v>0.25</v>
      </c>
      <c r="H1383" s="73">
        <f>G1383*2</f>
        <v>0.5</v>
      </c>
      <c r="I1383" s="77"/>
      <c r="J1383" s="123"/>
      <c r="K1383" s="74">
        <f>(G1383*I1383)+(J1383*H1383)</f>
        <v>0</v>
      </c>
      <c r="L1383" s="80">
        <f>F1383+K1383</f>
        <v>0</v>
      </c>
    </row>
    <row r="1384" spans="1:12" x14ac:dyDescent="0.25">
      <c r="A1384" s="72" t="s">
        <v>77</v>
      </c>
      <c r="B1384" s="73">
        <v>0.7</v>
      </c>
      <c r="C1384" s="73">
        <f>B1384*2</f>
        <v>1.4</v>
      </c>
      <c r="D1384" s="77"/>
      <c r="E1384" s="77"/>
      <c r="F1384" s="74">
        <f>(B1384*D1384)+(E1384*C1384)</f>
        <v>0</v>
      </c>
      <c r="G1384" s="129">
        <f>B1384/2</f>
        <v>0.35</v>
      </c>
      <c r="H1384" s="73">
        <f>G1384*2</f>
        <v>0.7</v>
      </c>
      <c r="I1384" s="77"/>
      <c r="J1384" s="123"/>
      <c r="K1384" s="74">
        <f>(G1384*I1384)+(J1384*H1384)</f>
        <v>0</v>
      </c>
      <c r="L1384" s="80">
        <f>F1384+K1384</f>
        <v>0</v>
      </c>
    </row>
    <row r="1385" spans="1:12" x14ac:dyDescent="0.25">
      <c r="A1385" s="72" t="s">
        <v>238</v>
      </c>
      <c r="B1385" s="73">
        <v>0.02</v>
      </c>
      <c r="C1385" s="73">
        <v>0</v>
      </c>
      <c r="D1385" s="77"/>
      <c r="E1385" s="77"/>
      <c r="F1385" s="74">
        <f>(B1385*D1385)+(E1385*C1385)</f>
        <v>0</v>
      </c>
      <c r="G1385" s="129">
        <f>B1385/2</f>
        <v>0.01</v>
      </c>
      <c r="H1385" s="73">
        <f>G1385*2</f>
        <v>0.02</v>
      </c>
      <c r="I1385" s="77"/>
      <c r="J1385" s="123"/>
      <c r="K1385" s="74">
        <f>(G1385*I1385)+(J1385*H1385)</f>
        <v>0</v>
      </c>
      <c r="L1385" s="80">
        <f>F1385+K1385</f>
        <v>0</v>
      </c>
    </row>
    <row r="1386" spans="1:12" x14ac:dyDescent="0.25">
      <c r="A1386" s="75" t="s">
        <v>163</v>
      </c>
      <c r="B1386" s="76"/>
      <c r="C1386" s="76"/>
      <c r="D1386" s="76"/>
      <c r="E1386" s="76"/>
      <c r="F1386" s="76"/>
      <c r="G1386" s="76"/>
      <c r="H1386" s="76"/>
      <c r="I1386" s="76"/>
      <c r="J1386" s="78"/>
      <c r="K1386" s="78"/>
      <c r="L1386" s="92"/>
    </row>
    <row r="1387" spans="1:12" x14ac:dyDescent="0.25">
      <c r="A1387" s="72" t="s">
        <v>163</v>
      </c>
      <c r="B1387" s="73">
        <v>0.5</v>
      </c>
      <c r="C1387" s="73">
        <f>B1387*2</f>
        <v>1</v>
      </c>
      <c r="D1387" s="77"/>
      <c r="E1387" s="77"/>
      <c r="F1387" s="74">
        <f>(B1387*D1387)+(E1387*C1387)</f>
        <v>0</v>
      </c>
      <c r="G1387" s="129">
        <f>B1387/2</f>
        <v>0.25</v>
      </c>
      <c r="H1387" s="73">
        <f>G1387*2</f>
        <v>0.5</v>
      </c>
      <c r="I1387" s="77"/>
      <c r="J1387" s="123"/>
      <c r="K1387" s="74">
        <f>(G1387*I1387)+(J1387*H1387)</f>
        <v>0</v>
      </c>
      <c r="L1387" s="80">
        <f>F1387+K1387</f>
        <v>0</v>
      </c>
    </row>
    <row r="1388" spans="1:12" x14ac:dyDescent="0.25">
      <c r="A1388" s="72" t="s">
        <v>115</v>
      </c>
      <c r="B1388" s="73">
        <v>2</v>
      </c>
      <c r="C1388" s="73">
        <f>B1388*2</f>
        <v>4</v>
      </c>
      <c r="D1388" s="77"/>
      <c r="E1388" s="77"/>
      <c r="F1388" s="74">
        <f>(B1388*D1388)+(E1388*C1388)</f>
        <v>0</v>
      </c>
      <c r="G1388" s="129">
        <f>B1388/2</f>
        <v>1</v>
      </c>
      <c r="H1388" s="73">
        <f>G1388*2</f>
        <v>2</v>
      </c>
      <c r="I1388" s="77"/>
      <c r="J1388" s="123"/>
      <c r="K1388" s="74">
        <f>(G1388*I1388)+(J1388*H1388)</f>
        <v>0</v>
      </c>
      <c r="L1388" s="80">
        <f>F1388+K1388</f>
        <v>0</v>
      </c>
    </row>
    <row r="1389" spans="1:12" x14ac:dyDescent="0.25">
      <c r="A1389" s="72" t="s">
        <v>165</v>
      </c>
      <c r="B1389" s="73">
        <v>1</v>
      </c>
      <c r="C1389" s="73">
        <f>B1389*2</f>
        <v>2</v>
      </c>
      <c r="D1389" s="77"/>
      <c r="E1389" s="77"/>
      <c r="F1389" s="74">
        <f>(B1389*D1389)+(E1389*C1389)</f>
        <v>0</v>
      </c>
      <c r="G1389" s="129">
        <f>B1389/2</f>
        <v>0.5</v>
      </c>
      <c r="H1389" s="73">
        <f>G1389*2</f>
        <v>1</v>
      </c>
      <c r="I1389" s="77"/>
      <c r="J1389" s="123"/>
      <c r="K1389" s="74">
        <f>(G1389*I1389)+(J1389*H1389)</f>
        <v>0</v>
      </c>
      <c r="L1389" s="80">
        <f>F1389+K1389</f>
        <v>0</v>
      </c>
    </row>
    <row r="1390" spans="1:12" x14ac:dyDescent="0.25">
      <c r="A1390" s="72" t="s">
        <v>172</v>
      </c>
      <c r="B1390" s="73">
        <v>1</v>
      </c>
      <c r="C1390" s="73">
        <f>B1390*2</f>
        <v>2</v>
      </c>
      <c r="D1390" s="77"/>
      <c r="E1390" s="77"/>
      <c r="F1390" s="74">
        <f>(B1390*D1390)+(E1390*C1390)</f>
        <v>0</v>
      </c>
      <c r="G1390" s="129">
        <f>B1390/2</f>
        <v>0.5</v>
      </c>
      <c r="H1390" s="73">
        <f>G1390*2</f>
        <v>1</v>
      </c>
      <c r="I1390" s="77"/>
      <c r="J1390" s="123"/>
      <c r="K1390" s="74">
        <f>(G1390*I1390)+(J1390*H1390)</f>
        <v>0</v>
      </c>
      <c r="L1390" s="80">
        <f>F1390+K1390</f>
        <v>0</v>
      </c>
    </row>
    <row r="1391" spans="1:12" x14ac:dyDescent="0.25">
      <c r="A1391" s="75" t="s">
        <v>97</v>
      </c>
      <c r="B1391" s="76"/>
      <c r="C1391" s="76"/>
      <c r="D1391" s="76"/>
      <c r="E1391" s="76"/>
      <c r="F1391" s="76"/>
      <c r="G1391" s="76"/>
      <c r="H1391" s="76"/>
      <c r="I1391" s="76"/>
      <c r="J1391" s="78"/>
      <c r="K1391" s="78"/>
      <c r="L1391" s="92"/>
    </row>
    <row r="1392" spans="1:12" x14ac:dyDescent="0.25">
      <c r="A1392" s="72" t="s">
        <v>99</v>
      </c>
      <c r="B1392" s="73">
        <v>1</v>
      </c>
      <c r="C1392" s="73">
        <f>B1392*2</f>
        <v>2</v>
      </c>
      <c r="D1392" s="77"/>
      <c r="E1392" s="77"/>
      <c r="F1392" s="74">
        <f>(B1392*D1392)+(E1392*C1392)</f>
        <v>0</v>
      </c>
      <c r="G1392" s="129">
        <f>B1392/2</f>
        <v>0.5</v>
      </c>
      <c r="H1392" s="73">
        <f>G1392*2</f>
        <v>1</v>
      </c>
      <c r="I1392" s="77"/>
      <c r="J1392" s="123"/>
      <c r="K1392" s="74">
        <f>(G1392*I1392)+(J1392*H1392)</f>
        <v>0</v>
      </c>
      <c r="L1392" s="80">
        <f>F1392+K1392</f>
        <v>0</v>
      </c>
    </row>
    <row r="1393" spans="1:12" x14ac:dyDescent="0.25">
      <c r="A1393" s="72" t="s">
        <v>196</v>
      </c>
      <c r="B1393" s="73">
        <v>0.1</v>
      </c>
      <c r="C1393" s="73">
        <f>B1393*2</f>
        <v>0.2</v>
      </c>
      <c r="D1393" s="77"/>
      <c r="E1393" s="77"/>
      <c r="F1393" s="74">
        <f>(B1393*D1393)+(E1393*C1393)</f>
        <v>0</v>
      </c>
      <c r="G1393" s="129">
        <f>B1393/2</f>
        <v>0.05</v>
      </c>
      <c r="H1393" s="73">
        <f>G1393*2</f>
        <v>0.1</v>
      </c>
      <c r="I1393" s="77"/>
      <c r="J1393" s="123"/>
      <c r="K1393" s="74">
        <f>(G1393*I1393)+(J1393*H1393)</f>
        <v>0</v>
      </c>
      <c r="L1393" s="80">
        <f>F1393+K1393</f>
        <v>0</v>
      </c>
    </row>
    <row r="1394" spans="1:12" x14ac:dyDescent="0.25">
      <c r="A1394" s="94" t="s">
        <v>239</v>
      </c>
      <c r="B1394" s="73">
        <v>0.25</v>
      </c>
      <c r="C1394" s="73">
        <f>B1394*2</f>
        <v>0.5</v>
      </c>
      <c r="D1394" s="91"/>
      <c r="E1394" s="91"/>
      <c r="F1394" s="74">
        <f>(B1394*D1394)+(E1394*C1394)</f>
        <v>0</v>
      </c>
      <c r="G1394" s="129">
        <f>B1394/2</f>
        <v>0.125</v>
      </c>
      <c r="H1394" s="73">
        <f>G1394*2</f>
        <v>0.25</v>
      </c>
      <c r="I1394" s="77"/>
      <c r="J1394" s="123"/>
      <c r="K1394" s="74">
        <f>(G1394*I1394)+(J1394*H1394)</f>
        <v>0</v>
      </c>
      <c r="L1394" s="80">
        <f>F1394+K1394</f>
        <v>0</v>
      </c>
    </row>
    <row r="1395" spans="1:12" x14ac:dyDescent="0.25">
      <c r="A1395" s="94" t="s">
        <v>240</v>
      </c>
      <c r="B1395" s="73">
        <v>0.25</v>
      </c>
      <c r="C1395" s="73">
        <f>B1395*2</f>
        <v>0.5</v>
      </c>
      <c r="D1395" s="91"/>
      <c r="E1395" s="91"/>
      <c r="F1395" s="74">
        <f>(B1395*D1395)+(E1395*C1395)</f>
        <v>0</v>
      </c>
      <c r="G1395" s="129">
        <f>B1395/2</f>
        <v>0.125</v>
      </c>
      <c r="H1395" s="73">
        <f>G1395*2</f>
        <v>0.25</v>
      </c>
      <c r="I1395" s="77"/>
      <c r="J1395" s="123"/>
      <c r="K1395" s="74">
        <f>(G1395*I1395)+(J1395*H1395)</f>
        <v>0</v>
      </c>
      <c r="L1395" s="80">
        <f>F1395+K1395</f>
        <v>0</v>
      </c>
    </row>
    <row r="1396" spans="1:12" ht="15.75" thickBot="1" x14ac:dyDescent="0.3">
      <c r="A1396" s="94" t="s">
        <v>241</v>
      </c>
      <c r="B1396" s="98">
        <v>0.1</v>
      </c>
      <c r="C1396" s="73">
        <f>B1396*2</f>
        <v>0.2</v>
      </c>
      <c r="D1396" s="91"/>
      <c r="E1396" s="120"/>
      <c r="F1396" s="74">
        <f>(B1396*D1396)+(E1396*C1396)</f>
        <v>0</v>
      </c>
      <c r="G1396" s="129">
        <f>B1396/2</f>
        <v>0.05</v>
      </c>
      <c r="H1396" s="73">
        <f>G1396*2</f>
        <v>0.1</v>
      </c>
      <c r="I1396" s="77"/>
      <c r="J1396" s="123"/>
      <c r="K1396" s="74">
        <f>(G1396*I1396)+(J1396*H1396)</f>
        <v>0</v>
      </c>
      <c r="L1396" s="80">
        <f>F1396+K1396</f>
        <v>0</v>
      </c>
    </row>
    <row r="1397" spans="1:12" ht="15.75" thickBot="1" x14ac:dyDescent="0.3">
      <c r="A1397" s="78"/>
      <c r="B1397" s="101" t="s">
        <v>242</v>
      </c>
      <c r="C1397" s="125"/>
      <c r="D1397" s="99">
        <f>SUM(D1356:D1396)+SUM(E1356:E1396)</f>
        <v>14</v>
      </c>
      <c r="E1397" s="121">
        <f>+SUM(E1356:E1396)</f>
        <v>0</v>
      </c>
      <c r="F1397" s="90">
        <f>SUM(F1358:F1396)</f>
        <v>3.2</v>
      </c>
      <c r="G1397" s="101" t="s">
        <v>243</v>
      </c>
      <c r="H1397" s="125"/>
      <c r="I1397" s="100">
        <f>SUM(I1356:I1396)</f>
        <v>0</v>
      </c>
      <c r="J1397" s="100">
        <f>SUM(J1356:J1396)</f>
        <v>0</v>
      </c>
      <c r="K1397" s="102">
        <f>SUM(K1356:K1396)</f>
        <v>0</v>
      </c>
      <c r="L1397" s="93">
        <f>SUM(L1356:L1396)</f>
        <v>3.35</v>
      </c>
    </row>
    <row r="1398" spans="1:12" ht="15.75" thickBot="1" x14ac:dyDescent="0.3">
      <c r="A1398" s="132"/>
      <c r="B1398" s="141" t="s">
        <v>244</v>
      </c>
      <c r="C1398" s="143"/>
      <c r="D1398" s="142"/>
      <c r="E1398" s="142"/>
      <c r="F1398" s="142"/>
      <c r="G1398" s="142"/>
      <c r="H1398" s="128"/>
      <c r="I1398" s="96">
        <f>D1397+I1397</f>
        <v>14</v>
      </c>
      <c r="J1398" s="125"/>
      <c r="K1398" s="103" t="s">
        <v>245</v>
      </c>
      <c r="L1398" s="104">
        <f>L1397</f>
        <v>3.35</v>
      </c>
    </row>
    <row r="1399" spans="1:12" x14ac:dyDescent="0.25">
      <c r="A1399" s="132"/>
      <c r="B1399" s="95"/>
      <c r="C1399" s="95"/>
      <c r="D1399" s="132"/>
      <c r="E1399" s="132"/>
      <c r="F1399" s="132"/>
      <c r="G1399" s="95"/>
      <c r="H1399" s="95"/>
      <c r="I1399" s="132"/>
      <c r="J1399" s="132"/>
      <c r="K1399" s="105" t="s">
        <v>246</v>
      </c>
      <c r="L1399" s="106">
        <v>572</v>
      </c>
    </row>
    <row r="1400" spans="1:12" x14ac:dyDescent="0.25">
      <c r="A1400" s="132"/>
      <c r="B1400" s="95"/>
      <c r="C1400" s="95"/>
      <c r="D1400" s="132"/>
      <c r="E1400" s="132"/>
      <c r="F1400" s="132"/>
      <c r="G1400" s="95"/>
      <c r="H1400" s="95"/>
      <c r="I1400" s="132"/>
      <c r="J1400" s="132"/>
      <c r="K1400" s="105" t="s">
        <v>102</v>
      </c>
      <c r="L1400" s="107">
        <f>L1398/L1399</f>
        <v>5.8566433566433571E-3</v>
      </c>
    </row>
    <row r="1401" spans="1:12" ht="15.75" thickBot="1" x14ac:dyDescent="0.3">
      <c r="A1401" s="132"/>
      <c r="B1401" s="95"/>
      <c r="C1401" s="95"/>
      <c r="D1401" s="132"/>
      <c r="E1401" s="132"/>
      <c r="F1401" s="132"/>
      <c r="G1401" s="95"/>
      <c r="H1401" s="95"/>
      <c r="I1401" s="132"/>
      <c r="J1401" s="132"/>
      <c r="K1401" s="108" t="s">
        <v>213</v>
      </c>
      <c r="L1401" s="135" t="s">
        <v>393</v>
      </c>
    </row>
    <row r="1402" spans="1:12" x14ac:dyDescent="0.25">
      <c r="A1402" s="132"/>
      <c r="B1402" s="132"/>
      <c r="C1402" s="132"/>
      <c r="D1402" s="132"/>
      <c r="E1402" s="132"/>
      <c r="F1402" s="132"/>
      <c r="G1402" s="132"/>
      <c r="H1402" s="132"/>
      <c r="I1402" s="132"/>
      <c r="J1402" s="132"/>
      <c r="K1402" s="132"/>
      <c r="L1402" s="132"/>
    </row>
    <row r="1403" spans="1:12" x14ac:dyDescent="0.25">
      <c r="A1403" s="132"/>
      <c r="B1403" s="132"/>
      <c r="C1403" s="132"/>
      <c r="D1403" s="132"/>
      <c r="E1403" s="132"/>
      <c r="F1403" s="132"/>
      <c r="G1403" s="132"/>
      <c r="H1403" s="132"/>
      <c r="I1403" s="132"/>
      <c r="J1403" s="132"/>
      <c r="K1403" s="132"/>
      <c r="L1403" s="132"/>
    </row>
    <row r="1404" spans="1:12" ht="15.75" thickBot="1" x14ac:dyDescent="0.3">
      <c r="A1404" s="140" t="s">
        <v>394</v>
      </c>
      <c r="B1404" s="140"/>
      <c r="C1404" s="140"/>
      <c r="D1404" s="140"/>
      <c r="E1404" s="140"/>
      <c r="F1404" s="140"/>
      <c r="G1404" s="140"/>
      <c r="H1404" s="140"/>
      <c r="I1404" s="140"/>
      <c r="J1404" s="140"/>
      <c r="K1404" s="140"/>
      <c r="L1404" s="140"/>
    </row>
    <row r="1405" spans="1:12" ht="105" x14ac:dyDescent="0.25">
      <c r="A1405" s="81" t="s">
        <v>50</v>
      </c>
      <c r="B1405" s="82" t="s">
        <v>317</v>
      </c>
      <c r="C1405" s="82" t="s">
        <v>326</v>
      </c>
      <c r="D1405" s="83" t="s">
        <v>216</v>
      </c>
      <c r="E1405" s="83" t="s">
        <v>319</v>
      </c>
      <c r="F1405" s="84" t="s">
        <v>217</v>
      </c>
      <c r="G1405" s="87" t="s">
        <v>218</v>
      </c>
      <c r="H1405" s="82" t="s">
        <v>321</v>
      </c>
      <c r="I1405" s="83" t="s">
        <v>219</v>
      </c>
      <c r="J1405" s="122" t="s">
        <v>320</v>
      </c>
      <c r="K1405" s="85" t="s">
        <v>220</v>
      </c>
      <c r="L1405" s="86" t="s">
        <v>221</v>
      </c>
    </row>
    <row r="1406" spans="1:12" x14ac:dyDescent="0.25">
      <c r="A1406" s="75" t="s">
        <v>131</v>
      </c>
      <c r="B1406" s="76"/>
      <c r="C1406" s="76"/>
      <c r="D1406" s="76"/>
      <c r="E1406" s="76"/>
      <c r="F1406" s="76"/>
      <c r="G1406" s="76"/>
      <c r="H1406" s="76"/>
      <c r="I1406" s="76"/>
      <c r="J1406" s="78"/>
      <c r="K1406" s="78"/>
      <c r="L1406" s="92"/>
    </row>
    <row r="1407" spans="1:12" x14ac:dyDescent="0.25">
      <c r="A1407" s="72" t="s">
        <v>222</v>
      </c>
      <c r="B1407" s="73">
        <v>0.15</v>
      </c>
      <c r="C1407" s="73">
        <f>B1407*2</f>
        <v>0.3</v>
      </c>
      <c r="D1407" s="77"/>
      <c r="E1407" s="77"/>
      <c r="F1407" s="74">
        <f>(B1407*D1407)+(E1407*C1407)</f>
        <v>0</v>
      </c>
      <c r="G1407" s="129">
        <f>B1407/2</f>
        <v>7.4999999999999997E-2</v>
      </c>
      <c r="H1407" s="73">
        <f>G1407*2</f>
        <v>0.15</v>
      </c>
      <c r="I1407" s="77"/>
      <c r="J1407" s="123"/>
      <c r="K1407" s="74">
        <f>(G1407*I1407)+(J1407*H1407)</f>
        <v>0</v>
      </c>
      <c r="L1407" s="80">
        <f>F1407+K1407</f>
        <v>0</v>
      </c>
    </row>
    <row r="1408" spans="1:12" x14ac:dyDescent="0.25">
      <c r="A1408" s="75" t="s">
        <v>144</v>
      </c>
      <c r="B1408" s="76"/>
      <c r="C1408" s="76"/>
      <c r="D1408" s="76"/>
      <c r="E1408" s="76"/>
      <c r="F1408" s="76"/>
      <c r="G1408" s="76"/>
      <c r="H1408" s="76"/>
      <c r="I1408" s="76"/>
      <c r="J1408" s="78"/>
      <c r="K1408" s="78"/>
      <c r="L1408" s="92"/>
    </row>
    <row r="1409" spans="1:12" x14ac:dyDescent="0.25">
      <c r="A1409" s="72" t="s">
        <v>145</v>
      </c>
      <c r="B1409" s="73">
        <v>0.2</v>
      </c>
      <c r="C1409" s="73">
        <f>B1409*2</f>
        <v>0.4</v>
      </c>
      <c r="D1409" s="77"/>
      <c r="E1409" s="77"/>
      <c r="F1409" s="74">
        <f>(B1409*D1409)+(E1409*C1409)</f>
        <v>0</v>
      </c>
      <c r="G1409" s="129">
        <f>B1409/2</f>
        <v>0.1</v>
      </c>
      <c r="H1409" s="73">
        <f>G1409*2</f>
        <v>0.2</v>
      </c>
      <c r="I1409" s="77"/>
      <c r="J1409" s="123"/>
      <c r="K1409" s="74">
        <f>(G1409*I1409)+(J1409*H1409)</f>
        <v>0</v>
      </c>
      <c r="L1409" s="80">
        <f>F1409+K1409</f>
        <v>0</v>
      </c>
    </row>
    <row r="1410" spans="1:12" x14ac:dyDescent="0.25">
      <c r="A1410" s="72" t="s">
        <v>192</v>
      </c>
      <c r="B1410" s="73">
        <v>0.3</v>
      </c>
      <c r="C1410" s="73">
        <f>B1410*2</f>
        <v>0.6</v>
      </c>
      <c r="D1410" s="77"/>
      <c r="E1410" s="77"/>
      <c r="F1410" s="74">
        <f>(B1410*D1410)+(E1410*C1410)</f>
        <v>0</v>
      </c>
      <c r="G1410" s="129">
        <f>B1410/2</f>
        <v>0.15</v>
      </c>
      <c r="H1410" s="73">
        <f>G1410*2</f>
        <v>0.3</v>
      </c>
      <c r="I1410" s="77"/>
      <c r="J1410" s="123"/>
      <c r="K1410" s="74">
        <f>(G1410*I1410)+(J1410*H1410)</f>
        <v>0</v>
      </c>
      <c r="L1410" s="80">
        <f>F1410+K1410</f>
        <v>0</v>
      </c>
    </row>
    <row r="1411" spans="1:12" x14ac:dyDescent="0.25">
      <c r="A1411" s="72" t="s">
        <v>223</v>
      </c>
      <c r="B1411" s="73">
        <v>0.2</v>
      </c>
      <c r="C1411" s="73">
        <f>B1411*2</f>
        <v>0.4</v>
      </c>
      <c r="D1411" s="77"/>
      <c r="E1411" s="77"/>
      <c r="F1411" s="74">
        <f>(B1411*D1411)+(E1411*C1411)</f>
        <v>0</v>
      </c>
      <c r="G1411" s="129">
        <f>B1411/2</f>
        <v>0.1</v>
      </c>
      <c r="H1411" s="73">
        <f>G1411*2</f>
        <v>0.2</v>
      </c>
      <c r="I1411" s="77"/>
      <c r="J1411" s="123"/>
      <c r="K1411" s="74">
        <f>(G1411*I1411)+(J1411*H1411)</f>
        <v>0</v>
      </c>
      <c r="L1411" s="80">
        <f>F1411+K1411</f>
        <v>0</v>
      </c>
    </row>
    <row r="1412" spans="1:12" x14ac:dyDescent="0.25">
      <c r="A1412" s="75" t="s">
        <v>224</v>
      </c>
      <c r="B1412" s="76"/>
      <c r="C1412" s="76"/>
      <c r="D1412" s="76"/>
      <c r="E1412" s="76"/>
      <c r="F1412" s="76"/>
      <c r="G1412" s="76"/>
      <c r="H1412" s="76"/>
      <c r="I1412" s="76"/>
      <c r="J1412" s="78"/>
      <c r="K1412" s="78"/>
      <c r="L1412" s="92"/>
    </row>
    <row r="1413" spans="1:12" x14ac:dyDescent="0.25">
      <c r="A1413" s="72" t="s">
        <v>225</v>
      </c>
      <c r="B1413" s="73">
        <v>0.15</v>
      </c>
      <c r="C1413" s="73">
        <f t="shared" ref="C1413:C1420" si="212">B1413*2</f>
        <v>0.3</v>
      </c>
      <c r="D1413" s="77"/>
      <c r="E1413" s="77"/>
      <c r="F1413" s="74">
        <f t="shared" ref="F1413:F1420" si="213">(B1413*D1413)+(E1413*C1413)</f>
        <v>0</v>
      </c>
      <c r="G1413" s="129">
        <f t="shared" ref="G1413:G1420" si="214">B1413/2</f>
        <v>7.4999999999999997E-2</v>
      </c>
      <c r="H1413" s="73">
        <f t="shared" ref="H1413:H1420" si="215">G1413*2</f>
        <v>0.15</v>
      </c>
      <c r="I1413" s="77"/>
      <c r="J1413" s="123"/>
      <c r="K1413" s="74">
        <f t="shared" ref="K1413:K1420" si="216">(G1413*I1413)+(J1413*H1413)</f>
        <v>0</v>
      </c>
      <c r="L1413" s="80">
        <f t="shared" ref="L1413:L1420" si="217">F1413+K1413</f>
        <v>0</v>
      </c>
    </row>
    <row r="1414" spans="1:12" x14ac:dyDescent="0.25">
      <c r="A1414" s="72" t="s">
        <v>193</v>
      </c>
      <c r="B1414" s="73">
        <v>0.2</v>
      </c>
      <c r="C1414" s="73">
        <f t="shared" si="212"/>
        <v>0.4</v>
      </c>
      <c r="D1414" s="77"/>
      <c r="E1414" s="77"/>
      <c r="F1414" s="74">
        <f t="shared" si="213"/>
        <v>0</v>
      </c>
      <c r="G1414" s="129">
        <f t="shared" si="214"/>
        <v>0.1</v>
      </c>
      <c r="H1414" s="73">
        <f t="shared" si="215"/>
        <v>0.2</v>
      </c>
      <c r="I1414" s="77"/>
      <c r="J1414" s="123"/>
      <c r="K1414" s="74">
        <f t="shared" si="216"/>
        <v>0</v>
      </c>
      <c r="L1414" s="80">
        <f t="shared" si="217"/>
        <v>0</v>
      </c>
    </row>
    <row r="1415" spans="1:12" x14ac:dyDescent="0.25">
      <c r="A1415" s="72" t="s">
        <v>322</v>
      </c>
      <c r="B1415" s="73">
        <v>0.35</v>
      </c>
      <c r="C1415" s="73">
        <f t="shared" si="212"/>
        <v>0.7</v>
      </c>
      <c r="D1415" s="77"/>
      <c r="E1415" s="77"/>
      <c r="F1415" s="74">
        <f t="shared" si="213"/>
        <v>0</v>
      </c>
      <c r="G1415" s="129">
        <f t="shared" si="214"/>
        <v>0.17499999999999999</v>
      </c>
      <c r="H1415" s="73">
        <f t="shared" si="215"/>
        <v>0.35</v>
      </c>
      <c r="I1415" s="77"/>
      <c r="J1415" s="123"/>
      <c r="K1415" s="74">
        <f t="shared" si="216"/>
        <v>0</v>
      </c>
      <c r="L1415" s="80">
        <f t="shared" si="217"/>
        <v>0</v>
      </c>
    </row>
    <row r="1416" spans="1:12" x14ac:dyDescent="0.25">
      <c r="A1416" s="72" t="s">
        <v>333</v>
      </c>
      <c r="B1416" s="73">
        <v>0.45</v>
      </c>
      <c r="C1416" s="73">
        <f t="shared" si="212"/>
        <v>0.9</v>
      </c>
      <c r="D1416" s="77"/>
      <c r="E1416" s="77"/>
      <c r="F1416" s="74">
        <f t="shared" si="213"/>
        <v>0</v>
      </c>
      <c r="G1416" s="129">
        <f t="shared" si="214"/>
        <v>0.22500000000000001</v>
      </c>
      <c r="H1416" s="73">
        <f t="shared" si="215"/>
        <v>0.45</v>
      </c>
      <c r="I1416" s="77"/>
      <c r="J1416" s="123"/>
      <c r="K1416" s="74">
        <f t="shared" si="216"/>
        <v>0</v>
      </c>
      <c r="L1416" s="80">
        <f t="shared" si="217"/>
        <v>0</v>
      </c>
    </row>
    <row r="1417" spans="1:12" x14ac:dyDescent="0.25">
      <c r="A1417" s="72" t="s">
        <v>66</v>
      </c>
      <c r="B1417" s="73">
        <v>0.5</v>
      </c>
      <c r="C1417" s="73">
        <f t="shared" si="212"/>
        <v>1</v>
      </c>
      <c r="D1417" s="77"/>
      <c r="E1417" s="77"/>
      <c r="F1417" s="74">
        <f t="shared" si="213"/>
        <v>0</v>
      </c>
      <c r="G1417" s="129">
        <f t="shared" si="214"/>
        <v>0.25</v>
      </c>
      <c r="H1417" s="73">
        <f t="shared" si="215"/>
        <v>0.5</v>
      </c>
      <c r="I1417" s="77"/>
      <c r="J1417" s="123"/>
      <c r="K1417" s="74">
        <f t="shared" si="216"/>
        <v>0</v>
      </c>
      <c r="L1417" s="80">
        <f t="shared" si="217"/>
        <v>0</v>
      </c>
    </row>
    <row r="1418" spans="1:12" x14ac:dyDescent="0.25">
      <c r="A1418" s="72" t="s">
        <v>315</v>
      </c>
      <c r="B1418" s="73">
        <v>0.5</v>
      </c>
      <c r="C1418" s="73">
        <f t="shared" si="212"/>
        <v>1</v>
      </c>
      <c r="D1418" s="77"/>
      <c r="E1418" s="77"/>
      <c r="F1418" s="74">
        <f t="shared" si="213"/>
        <v>0</v>
      </c>
      <c r="G1418" s="129">
        <f t="shared" si="214"/>
        <v>0.25</v>
      </c>
      <c r="H1418" s="73">
        <f t="shared" si="215"/>
        <v>0.5</v>
      </c>
      <c r="I1418" s="77"/>
      <c r="J1418" s="123"/>
      <c r="K1418" s="74">
        <f t="shared" si="216"/>
        <v>0</v>
      </c>
      <c r="L1418" s="80">
        <f t="shared" si="217"/>
        <v>0</v>
      </c>
    </row>
    <row r="1419" spans="1:12" x14ac:dyDescent="0.25">
      <c r="A1419" s="72" t="s">
        <v>230</v>
      </c>
      <c r="B1419" s="73">
        <v>1</v>
      </c>
      <c r="C1419" s="73">
        <f t="shared" si="212"/>
        <v>2</v>
      </c>
      <c r="D1419" s="77">
        <v>1</v>
      </c>
      <c r="E1419" s="77"/>
      <c r="F1419" s="74">
        <f t="shared" si="213"/>
        <v>1</v>
      </c>
      <c r="G1419" s="129">
        <f t="shared" si="214"/>
        <v>0.5</v>
      </c>
      <c r="H1419" s="73">
        <f t="shared" si="215"/>
        <v>1</v>
      </c>
      <c r="I1419" s="77"/>
      <c r="J1419" s="123"/>
      <c r="K1419" s="74">
        <f t="shared" si="216"/>
        <v>0</v>
      </c>
      <c r="L1419" s="80">
        <f t="shared" si="217"/>
        <v>1</v>
      </c>
    </row>
    <row r="1420" spans="1:12" x14ac:dyDescent="0.25">
      <c r="A1420" s="72" t="s">
        <v>173</v>
      </c>
      <c r="B1420" s="73">
        <v>0.2</v>
      </c>
      <c r="C1420" s="73">
        <f t="shared" si="212"/>
        <v>0.4</v>
      </c>
      <c r="D1420" s="77"/>
      <c r="E1420" s="77"/>
      <c r="F1420" s="74">
        <f t="shared" si="213"/>
        <v>0</v>
      </c>
      <c r="G1420" s="129">
        <f t="shared" si="214"/>
        <v>0.1</v>
      </c>
      <c r="H1420" s="73">
        <f t="shared" si="215"/>
        <v>0.2</v>
      </c>
      <c r="I1420" s="77"/>
      <c r="J1420" s="123"/>
      <c r="K1420" s="74">
        <f t="shared" si="216"/>
        <v>0</v>
      </c>
      <c r="L1420" s="80">
        <f t="shared" si="217"/>
        <v>0</v>
      </c>
    </row>
    <row r="1421" spans="1:12" x14ac:dyDescent="0.25">
      <c r="A1421" s="75" t="s">
        <v>89</v>
      </c>
      <c r="B1421" s="76"/>
      <c r="C1421" s="76"/>
      <c r="D1421" s="76"/>
      <c r="E1421" s="76"/>
      <c r="F1421" s="76"/>
      <c r="G1421" s="76"/>
      <c r="H1421" s="76"/>
      <c r="I1421" s="76"/>
      <c r="J1421" s="78"/>
      <c r="K1421" s="78"/>
      <c r="L1421" s="92"/>
    </row>
    <row r="1422" spans="1:12" x14ac:dyDescent="0.25">
      <c r="A1422" s="72" t="s">
        <v>231</v>
      </c>
      <c r="B1422" s="73">
        <v>0.25</v>
      </c>
      <c r="C1422" s="73">
        <f>B1422*2</f>
        <v>0.5</v>
      </c>
      <c r="D1422" s="77"/>
      <c r="E1422" s="77"/>
      <c r="F1422" s="74">
        <f>(B1422*D1422)+(E1422*C1422)</f>
        <v>0</v>
      </c>
      <c r="G1422" s="129">
        <f>B1422/2</f>
        <v>0.125</v>
      </c>
      <c r="H1422" s="73">
        <f>G1422*2</f>
        <v>0.25</v>
      </c>
      <c r="I1422" s="77"/>
      <c r="J1422" s="123"/>
      <c r="K1422" s="74">
        <f>(G1422*I1422)+(J1422*H1422)</f>
        <v>0</v>
      </c>
      <c r="L1422" s="80">
        <f>F1422+K1422</f>
        <v>0</v>
      </c>
    </row>
    <row r="1423" spans="1:12" x14ac:dyDescent="0.25">
      <c r="A1423" s="72" t="s">
        <v>232</v>
      </c>
      <c r="B1423" s="73">
        <v>0.5</v>
      </c>
      <c r="C1423" s="73">
        <f>B1423*2</f>
        <v>1</v>
      </c>
      <c r="D1423" s="77"/>
      <c r="E1423" s="77"/>
      <c r="F1423" s="74">
        <f>(B1423*D1423)+(E1423*C1423)</f>
        <v>0</v>
      </c>
      <c r="G1423" s="129">
        <f>B1423/2</f>
        <v>0.25</v>
      </c>
      <c r="H1423" s="73">
        <f>G1423*2</f>
        <v>0.5</v>
      </c>
      <c r="I1423" s="77"/>
      <c r="J1423" s="123"/>
      <c r="K1423" s="74">
        <f>(G1423*I1423)+(J1423*H1423)</f>
        <v>0</v>
      </c>
      <c r="L1423" s="80">
        <f>F1423+K1423</f>
        <v>0</v>
      </c>
    </row>
    <row r="1424" spans="1:12" x14ac:dyDescent="0.25">
      <c r="A1424" s="75" t="s">
        <v>158</v>
      </c>
      <c r="B1424" s="76"/>
      <c r="C1424" s="76"/>
      <c r="D1424" s="76"/>
      <c r="E1424" s="76"/>
      <c r="F1424" s="76"/>
      <c r="G1424" s="76"/>
      <c r="H1424" s="76"/>
      <c r="I1424" s="76"/>
      <c r="J1424" s="78"/>
      <c r="K1424" s="78"/>
      <c r="L1424" s="92"/>
    </row>
    <row r="1425" spans="1:12" x14ac:dyDescent="0.25">
      <c r="A1425" s="72" t="s">
        <v>208</v>
      </c>
      <c r="B1425" s="73">
        <v>0.3</v>
      </c>
      <c r="C1425" s="73">
        <f t="shared" ref="C1425:C1432" si="218">B1425*2</f>
        <v>0.6</v>
      </c>
      <c r="D1425" s="77"/>
      <c r="E1425" s="77"/>
      <c r="F1425" s="74">
        <f t="shared" ref="F1425:F1432" si="219">(B1425*D1425)+(E1425*C1425)</f>
        <v>0</v>
      </c>
      <c r="G1425" s="129">
        <f t="shared" ref="G1425:G1432" si="220">B1425/2</f>
        <v>0.15</v>
      </c>
      <c r="H1425" s="73">
        <f t="shared" ref="H1425:H1432" si="221">G1425*2</f>
        <v>0.3</v>
      </c>
      <c r="I1425" s="77"/>
      <c r="J1425" s="123"/>
      <c r="K1425" s="74">
        <f t="shared" ref="K1425:K1432" si="222">(G1425*I1425)+(J1425*H1425)</f>
        <v>0</v>
      </c>
      <c r="L1425" s="80">
        <f t="shared" ref="L1425:L1432" si="223">F1425+K1425</f>
        <v>0</v>
      </c>
    </row>
    <row r="1426" spans="1:12" x14ac:dyDescent="0.25">
      <c r="A1426" s="72" t="s">
        <v>180</v>
      </c>
      <c r="B1426" s="73">
        <v>0.4</v>
      </c>
      <c r="C1426" s="73">
        <f t="shared" si="218"/>
        <v>0.8</v>
      </c>
      <c r="D1426" s="77"/>
      <c r="E1426" s="77"/>
      <c r="F1426" s="74">
        <f t="shared" si="219"/>
        <v>0</v>
      </c>
      <c r="G1426" s="129">
        <f t="shared" si="220"/>
        <v>0.2</v>
      </c>
      <c r="H1426" s="73">
        <f t="shared" si="221"/>
        <v>0.4</v>
      </c>
      <c r="I1426" s="77"/>
      <c r="J1426" s="123"/>
      <c r="K1426" s="74">
        <f t="shared" si="222"/>
        <v>0</v>
      </c>
      <c r="L1426" s="80">
        <f t="shared" si="223"/>
        <v>0</v>
      </c>
    </row>
    <row r="1427" spans="1:12" x14ac:dyDescent="0.25">
      <c r="A1427" s="72" t="s">
        <v>233</v>
      </c>
      <c r="B1427" s="73">
        <v>0.3</v>
      </c>
      <c r="C1427" s="73">
        <f t="shared" si="218"/>
        <v>0.6</v>
      </c>
      <c r="D1427" s="77"/>
      <c r="E1427" s="77"/>
      <c r="F1427" s="74">
        <f t="shared" si="219"/>
        <v>0</v>
      </c>
      <c r="G1427" s="129">
        <f t="shared" si="220"/>
        <v>0.15</v>
      </c>
      <c r="H1427" s="73">
        <f t="shared" si="221"/>
        <v>0.3</v>
      </c>
      <c r="I1427" s="77"/>
      <c r="J1427" s="123"/>
      <c r="K1427" s="74">
        <f t="shared" si="222"/>
        <v>0</v>
      </c>
      <c r="L1427" s="80">
        <f t="shared" si="223"/>
        <v>0</v>
      </c>
    </row>
    <row r="1428" spans="1:12" x14ac:dyDescent="0.25">
      <c r="A1428" s="72" t="s">
        <v>234</v>
      </c>
      <c r="B1428" s="73">
        <v>0.4</v>
      </c>
      <c r="C1428" s="73">
        <f t="shared" si="218"/>
        <v>0.8</v>
      </c>
      <c r="D1428" s="77"/>
      <c r="E1428" s="77"/>
      <c r="F1428" s="74">
        <f t="shared" si="219"/>
        <v>0</v>
      </c>
      <c r="G1428" s="129">
        <f t="shared" si="220"/>
        <v>0.2</v>
      </c>
      <c r="H1428" s="73">
        <f t="shared" si="221"/>
        <v>0.4</v>
      </c>
      <c r="I1428" s="77"/>
      <c r="J1428" s="123"/>
      <c r="K1428" s="74">
        <f t="shared" si="222"/>
        <v>0</v>
      </c>
      <c r="L1428" s="80">
        <f t="shared" si="223"/>
        <v>0</v>
      </c>
    </row>
    <row r="1429" spans="1:12" x14ac:dyDescent="0.25">
      <c r="A1429" s="72" t="s">
        <v>235</v>
      </c>
      <c r="B1429" s="73">
        <v>0.6</v>
      </c>
      <c r="C1429" s="73">
        <f t="shared" si="218"/>
        <v>1.2</v>
      </c>
      <c r="D1429" s="77"/>
      <c r="E1429" s="77"/>
      <c r="F1429" s="74">
        <f t="shared" si="219"/>
        <v>0</v>
      </c>
      <c r="G1429" s="129">
        <f t="shared" si="220"/>
        <v>0.3</v>
      </c>
      <c r="H1429" s="73">
        <f t="shared" si="221"/>
        <v>0.6</v>
      </c>
      <c r="I1429" s="77"/>
      <c r="J1429" s="123"/>
      <c r="K1429" s="74">
        <f t="shared" si="222"/>
        <v>0</v>
      </c>
      <c r="L1429" s="80">
        <f t="shared" si="223"/>
        <v>0</v>
      </c>
    </row>
    <row r="1430" spans="1:12" x14ac:dyDescent="0.25">
      <c r="A1430" s="72" t="s">
        <v>236</v>
      </c>
      <c r="B1430" s="73">
        <v>0.25</v>
      </c>
      <c r="C1430" s="73">
        <f t="shared" si="218"/>
        <v>0.5</v>
      </c>
      <c r="D1430" s="77"/>
      <c r="E1430" s="77"/>
      <c r="F1430" s="74">
        <f t="shared" si="219"/>
        <v>0</v>
      </c>
      <c r="G1430" s="129">
        <f t="shared" si="220"/>
        <v>0.125</v>
      </c>
      <c r="H1430" s="73">
        <f t="shared" si="221"/>
        <v>0.25</v>
      </c>
      <c r="I1430" s="77"/>
      <c r="J1430" s="123"/>
      <c r="K1430" s="74">
        <f t="shared" si="222"/>
        <v>0</v>
      </c>
      <c r="L1430" s="80">
        <f t="shared" si="223"/>
        <v>0</v>
      </c>
    </row>
    <row r="1431" spans="1:12" x14ac:dyDescent="0.25">
      <c r="A1431" s="72" t="s">
        <v>325</v>
      </c>
      <c r="B1431" s="73">
        <v>0.2</v>
      </c>
      <c r="C1431" s="73">
        <f t="shared" si="218"/>
        <v>0.4</v>
      </c>
      <c r="D1431" s="77"/>
      <c r="E1431" s="77"/>
      <c r="F1431" s="74">
        <f t="shared" si="219"/>
        <v>0</v>
      </c>
      <c r="G1431" s="129">
        <f t="shared" si="220"/>
        <v>0.1</v>
      </c>
      <c r="H1431" s="73">
        <f t="shared" si="221"/>
        <v>0.2</v>
      </c>
      <c r="I1431" s="77"/>
      <c r="J1431" s="123"/>
      <c r="K1431" s="74">
        <f t="shared" si="222"/>
        <v>0</v>
      </c>
      <c r="L1431" s="80">
        <f t="shared" si="223"/>
        <v>0</v>
      </c>
    </row>
    <row r="1432" spans="1:12" x14ac:dyDescent="0.25">
      <c r="A1432" s="72" t="s">
        <v>95</v>
      </c>
      <c r="B1432" s="73">
        <v>0.25</v>
      </c>
      <c r="C1432" s="73">
        <f t="shared" si="218"/>
        <v>0.5</v>
      </c>
      <c r="D1432" s="77"/>
      <c r="E1432" s="77"/>
      <c r="F1432" s="74">
        <f t="shared" si="219"/>
        <v>0</v>
      </c>
      <c r="G1432" s="129">
        <f t="shared" si="220"/>
        <v>0.125</v>
      </c>
      <c r="H1432" s="73">
        <f t="shared" si="221"/>
        <v>0.25</v>
      </c>
      <c r="I1432" s="77"/>
      <c r="J1432" s="123"/>
      <c r="K1432" s="74">
        <f t="shared" si="222"/>
        <v>0</v>
      </c>
      <c r="L1432" s="80">
        <f t="shared" si="223"/>
        <v>0</v>
      </c>
    </row>
    <row r="1433" spans="1:12" x14ac:dyDescent="0.25">
      <c r="A1433" s="75" t="s">
        <v>73</v>
      </c>
      <c r="B1433" s="76"/>
      <c r="C1433" s="76"/>
      <c r="D1433" s="76"/>
      <c r="E1433" s="76"/>
      <c r="F1433" s="76"/>
      <c r="G1433" s="76"/>
      <c r="H1433" s="76"/>
      <c r="I1433" s="76"/>
      <c r="J1433" s="78"/>
      <c r="K1433" s="78"/>
      <c r="L1433" s="92"/>
    </row>
    <row r="1434" spans="1:12" x14ac:dyDescent="0.25">
      <c r="A1434" s="72" t="s">
        <v>76</v>
      </c>
      <c r="B1434" s="73">
        <v>0.5</v>
      </c>
      <c r="C1434" s="73">
        <f>B1434*2</f>
        <v>1</v>
      </c>
      <c r="D1434" s="77"/>
      <c r="E1434" s="77"/>
      <c r="F1434" s="74">
        <f>(B1434*D1434)+(E1434*C1434)</f>
        <v>0</v>
      </c>
      <c r="G1434" s="129">
        <f>B1434/2</f>
        <v>0.25</v>
      </c>
      <c r="H1434" s="73">
        <f>G1434*2</f>
        <v>0.5</v>
      </c>
      <c r="I1434" s="77"/>
      <c r="J1434" s="123"/>
      <c r="K1434" s="74">
        <f>(G1434*I1434)+(J1434*H1434)</f>
        <v>0</v>
      </c>
      <c r="L1434" s="80">
        <f>F1434+K1434</f>
        <v>0</v>
      </c>
    </row>
    <row r="1435" spans="1:12" x14ac:dyDescent="0.25">
      <c r="A1435" s="72" t="s">
        <v>77</v>
      </c>
      <c r="B1435" s="73">
        <v>0.7</v>
      </c>
      <c r="C1435" s="73">
        <f>B1435*2</f>
        <v>1.4</v>
      </c>
      <c r="D1435" s="77"/>
      <c r="E1435" s="77"/>
      <c r="F1435" s="74">
        <f>(B1435*D1435)+(E1435*C1435)</f>
        <v>0</v>
      </c>
      <c r="G1435" s="129">
        <f>B1435/2</f>
        <v>0.35</v>
      </c>
      <c r="H1435" s="73">
        <f>G1435*2</f>
        <v>0.7</v>
      </c>
      <c r="I1435" s="77"/>
      <c r="J1435" s="123"/>
      <c r="K1435" s="74">
        <f>(G1435*I1435)+(J1435*H1435)</f>
        <v>0</v>
      </c>
      <c r="L1435" s="80">
        <f>F1435+K1435</f>
        <v>0</v>
      </c>
    </row>
    <row r="1436" spans="1:12" x14ac:dyDescent="0.25">
      <c r="A1436" s="72" t="s">
        <v>238</v>
      </c>
      <c r="B1436" s="73">
        <v>0.02</v>
      </c>
      <c r="C1436" s="73">
        <v>0</v>
      </c>
      <c r="D1436" s="77"/>
      <c r="E1436" s="77"/>
      <c r="F1436" s="74">
        <f>(B1436*D1436)+(E1436*C1436)</f>
        <v>0</v>
      </c>
      <c r="G1436" s="129">
        <f>B1436/2</f>
        <v>0.01</v>
      </c>
      <c r="H1436" s="73">
        <f>G1436*2</f>
        <v>0.02</v>
      </c>
      <c r="I1436" s="77"/>
      <c r="J1436" s="123"/>
      <c r="K1436" s="74">
        <f>(G1436*I1436)+(J1436*H1436)</f>
        <v>0</v>
      </c>
      <c r="L1436" s="80">
        <f>F1436+K1436</f>
        <v>0</v>
      </c>
    </row>
    <row r="1437" spans="1:12" x14ac:dyDescent="0.25">
      <c r="A1437" s="75" t="s">
        <v>163</v>
      </c>
      <c r="B1437" s="76"/>
      <c r="C1437" s="76"/>
      <c r="D1437" s="76"/>
      <c r="E1437" s="76"/>
      <c r="F1437" s="76"/>
      <c r="G1437" s="76"/>
      <c r="H1437" s="76"/>
      <c r="I1437" s="76"/>
      <c r="J1437" s="78"/>
      <c r="K1437" s="78"/>
      <c r="L1437" s="92"/>
    </row>
    <row r="1438" spans="1:12" x14ac:dyDescent="0.25">
      <c r="A1438" s="72" t="s">
        <v>163</v>
      </c>
      <c r="B1438" s="73">
        <v>0.5</v>
      </c>
      <c r="C1438" s="73">
        <f>B1438*2</f>
        <v>1</v>
      </c>
      <c r="D1438" s="77"/>
      <c r="E1438" s="77"/>
      <c r="F1438" s="74">
        <f>(B1438*D1438)+(E1438*C1438)</f>
        <v>0</v>
      </c>
      <c r="G1438" s="129">
        <f>B1438/2</f>
        <v>0.25</v>
      </c>
      <c r="H1438" s="73">
        <f>G1438*2</f>
        <v>0.5</v>
      </c>
      <c r="I1438" s="77"/>
      <c r="J1438" s="123"/>
      <c r="K1438" s="74">
        <f>(G1438*I1438)+(J1438*H1438)</f>
        <v>0</v>
      </c>
      <c r="L1438" s="80">
        <f>F1438+K1438</f>
        <v>0</v>
      </c>
    </row>
    <row r="1439" spans="1:12" x14ac:dyDescent="0.25">
      <c r="A1439" s="72" t="s">
        <v>115</v>
      </c>
      <c r="B1439" s="73">
        <v>2</v>
      </c>
      <c r="C1439" s="73">
        <f>B1439*2</f>
        <v>4</v>
      </c>
      <c r="D1439" s="77"/>
      <c r="E1439" s="77"/>
      <c r="F1439" s="74">
        <f>(B1439*D1439)+(E1439*C1439)</f>
        <v>0</v>
      </c>
      <c r="G1439" s="129">
        <f>B1439/2</f>
        <v>1</v>
      </c>
      <c r="H1439" s="73">
        <f>G1439*2</f>
        <v>2</v>
      </c>
      <c r="I1439" s="77"/>
      <c r="J1439" s="123"/>
      <c r="K1439" s="74">
        <f>(G1439*I1439)+(J1439*H1439)</f>
        <v>0</v>
      </c>
      <c r="L1439" s="80">
        <f>F1439+K1439</f>
        <v>0</v>
      </c>
    </row>
    <row r="1440" spans="1:12" x14ac:dyDescent="0.25">
      <c r="A1440" s="72" t="s">
        <v>165</v>
      </c>
      <c r="B1440" s="73">
        <v>1</v>
      </c>
      <c r="C1440" s="73">
        <f>B1440*2</f>
        <v>2</v>
      </c>
      <c r="D1440" s="77"/>
      <c r="E1440" s="77"/>
      <c r="F1440" s="74">
        <f>(B1440*D1440)+(E1440*C1440)</f>
        <v>0</v>
      </c>
      <c r="G1440" s="129">
        <f>B1440/2</f>
        <v>0.5</v>
      </c>
      <c r="H1440" s="73">
        <f>G1440*2</f>
        <v>1</v>
      </c>
      <c r="I1440" s="77"/>
      <c r="J1440" s="123"/>
      <c r="K1440" s="74">
        <f>(G1440*I1440)+(J1440*H1440)</f>
        <v>0</v>
      </c>
      <c r="L1440" s="80">
        <f>F1440+K1440</f>
        <v>0</v>
      </c>
    </row>
    <row r="1441" spans="1:12" x14ac:dyDescent="0.25">
      <c r="A1441" s="72" t="s">
        <v>172</v>
      </c>
      <c r="B1441" s="73">
        <v>1</v>
      </c>
      <c r="C1441" s="73">
        <f>B1441*2</f>
        <v>2</v>
      </c>
      <c r="D1441" s="77"/>
      <c r="E1441" s="77"/>
      <c r="F1441" s="74">
        <f>(B1441*D1441)+(E1441*C1441)</f>
        <v>0</v>
      </c>
      <c r="G1441" s="129">
        <f>B1441/2</f>
        <v>0.5</v>
      </c>
      <c r="H1441" s="73">
        <f>G1441*2</f>
        <v>1</v>
      </c>
      <c r="I1441" s="77"/>
      <c r="J1441" s="123"/>
      <c r="K1441" s="74">
        <f>(G1441*I1441)+(J1441*H1441)</f>
        <v>0</v>
      </c>
      <c r="L1441" s="80">
        <f>F1441+K1441</f>
        <v>0</v>
      </c>
    </row>
    <row r="1442" spans="1:12" x14ac:dyDescent="0.25">
      <c r="A1442" s="75" t="s">
        <v>97</v>
      </c>
      <c r="B1442" s="76"/>
      <c r="C1442" s="76"/>
      <c r="D1442" s="76"/>
      <c r="E1442" s="76"/>
      <c r="F1442" s="76"/>
      <c r="G1442" s="76"/>
      <c r="H1442" s="76"/>
      <c r="I1442" s="76"/>
      <c r="J1442" s="78"/>
      <c r="K1442" s="78"/>
      <c r="L1442" s="92"/>
    </row>
    <row r="1443" spans="1:12" x14ac:dyDescent="0.25">
      <c r="A1443" s="72" t="s">
        <v>99</v>
      </c>
      <c r="B1443" s="73">
        <v>1</v>
      </c>
      <c r="C1443" s="73">
        <f>B1443*2</f>
        <v>2</v>
      </c>
      <c r="D1443" s="77"/>
      <c r="E1443" s="77"/>
      <c r="F1443" s="74">
        <f>(B1443*D1443)+(E1443*C1443)</f>
        <v>0</v>
      </c>
      <c r="G1443" s="129">
        <f>B1443/2</f>
        <v>0.5</v>
      </c>
      <c r="H1443" s="73">
        <f>G1443*2</f>
        <v>1</v>
      </c>
      <c r="I1443" s="77"/>
      <c r="J1443" s="123"/>
      <c r="K1443" s="74">
        <f>(G1443*I1443)+(J1443*H1443)</f>
        <v>0</v>
      </c>
      <c r="L1443" s="80">
        <f>F1443+K1443</f>
        <v>0</v>
      </c>
    </row>
    <row r="1444" spans="1:12" x14ac:dyDescent="0.25">
      <c r="A1444" s="72" t="s">
        <v>196</v>
      </c>
      <c r="B1444" s="73">
        <v>0.1</v>
      </c>
      <c r="C1444" s="73">
        <f>B1444*2</f>
        <v>0.2</v>
      </c>
      <c r="D1444" s="77">
        <v>5</v>
      </c>
      <c r="E1444" s="77"/>
      <c r="F1444" s="74">
        <f>(B1444*D1444)+(E1444*C1444)</f>
        <v>0.5</v>
      </c>
      <c r="G1444" s="129">
        <f>B1444/2</f>
        <v>0.05</v>
      </c>
      <c r="H1444" s="73">
        <f>G1444*2</f>
        <v>0.1</v>
      </c>
      <c r="I1444" s="77"/>
      <c r="J1444" s="123"/>
      <c r="K1444" s="74">
        <f>(G1444*I1444)+(J1444*H1444)</f>
        <v>0</v>
      </c>
      <c r="L1444" s="80">
        <f>F1444+K1444</f>
        <v>0.5</v>
      </c>
    </row>
    <row r="1445" spans="1:12" x14ac:dyDescent="0.25">
      <c r="A1445" s="94" t="s">
        <v>239</v>
      </c>
      <c r="B1445" s="73">
        <v>0.25</v>
      </c>
      <c r="C1445" s="73">
        <f>B1445*2</f>
        <v>0.5</v>
      </c>
      <c r="D1445" s="91">
        <v>5</v>
      </c>
      <c r="E1445" s="91"/>
      <c r="F1445" s="74">
        <f>(B1445*D1445)+(E1445*C1445)</f>
        <v>1.25</v>
      </c>
      <c r="G1445" s="129">
        <f>B1445/2</f>
        <v>0.125</v>
      </c>
      <c r="H1445" s="73">
        <f>G1445*2</f>
        <v>0.25</v>
      </c>
      <c r="I1445" s="77"/>
      <c r="J1445" s="123"/>
      <c r="K1445" s="74">
        <f>(G1445*I1445)+(J1445*H1445)</f>
        <v>0</v>
      </c>
      <c r="L1445" s="80">
        <f>F1445+K1445</f>
        <v>1.25</v>
      </c>
    </row>
    <row r="1446" spans="1:12" x14ac:dyDescent="0.25">
      <c r="A1446" s="94" t="s">
        <v>240</v>
      </c>
      <c r="B1446" s="73">
        <v>0.25</v>
      </c>
      <c r="C1446" s="73">
        <f>B1446*2</f>
        <v>0.5</v>
      </c>
      <c r="D1446" s="91">
        <v>5</v>
      </c>
      <c r="E1446" s="91"/>
      <c r="F1446" s="74">
        <f>(B1446*D1446)+(E1446*C1446)</f>
        <v>1.25</v>
      </c>
      <c r="G1446" s="129">
        <f>B1446/2</f>
        <v>0.125</v>
      </c>
      <c r="H1446" s="73">
        <f>G1446*2</f>
        <v>0.25</v>
      </c>
      <c r="I1446" s="77"/>
      <c r="J1446" s="123"/>
      <c r="K1446" s="74">
        <f>(G1446*I1446)+(J1446*H1446)</f>
        <v>0</v>
      </c>
      <c r="L1446" s="80">
        <f>F1446+K1446</f>
        <v>1.25</v>
      </c>
    </row>
    <row r="1447" spans="1:12" ht="15.75" thickBot="1" x14ac:dyDescent="0.3">
      <c r="A1447" s="94" t="s">
        <v>241</v>
      </c>
      <c r="B1447" s="98">
        <v>0.1</v>
      </c>
      <c r="C1447" s="73">
        <f>B1447*2</f>
        <v>0.2</v>
      </c>
      <c r="D1447" s="91">
        <v>10</v>
      </c>
      <c r="E1447" s="120"/>
      <c r="F1447" s="74">
        <f>(B1447*D1447)+(E1447*C1447)</f>
        <v>1</v>
      </c>
      <c r="G1447" s="129">
        <f>B1447/2</f>
        <v>0.05</v>
      </c>
      <c r="H1447" s="73">
        <f>G1447*2</f>
        <v>0.1</v>
      </c>
      <c r="I1447" s="77"/>
      <c r="J1447" s="123"/>
      <c r="K1447" s="74">
        <f>(G1447*I1447)+(J1447*H1447)</f>
        <v>0</v>
      </c>
      <c r="L1447" s="80">
        <f>F1447+K1447</f>
        <v>1</v>
      </c>
    </row>
    <row r="1448" spans="1:12" ht="15.75" thickBot="1" x14ac:dyDescent="0.3">
      <c r="A1448" s="78"/>
      <c r="B1448" s="101" t="s">
        <v>242</v>
      </c>
      <c r="C1448" s="125"/>
      <c r="D1448" s="99">
        <f>SUM(D1407:D1447)+SUM(E1407:E1447)</f>
        <v>26</v>
      </c>
      <c r="E1448" s="121">
        <f>+SUM(E1407:E1447)</f>
        <v>0</v>
      </c>
      <c r="F1448" s="90">
        <f>SUM(F1409:F1447)</f>
        <v>5</v>
      </c>
      <c r="G1448" s="101" t="s">
        <v>243</v>
      </c>
      <c r="H1448" s="125"/>
      <c r="I1448" s="100">
        <f>SUM(I1407:I1447)</f>
        <v>0</v>
      </c>
      <c r="J1448" s="100">
        <f>SUM(J1407:J1447)</f>
        <v>0</v>
      </c>
      <c r="K1448" s="102">
        <f>SUM(K1407:K1447)</f>
        <v>0</v>
      </c>
      <c r="L1448" s="93">
        <f>SUM(L1407:L1447)</f>
        <v>5</v>
      </c>
    </row>
    <row r="1449" spans="1:12" ht="15.75" thickBot="1" x14ac:dyDescent="0.3">
      <c r="A1449" s="132"/>
      <c r="B1449" s="141" t="s">
        <v>244</v>
      </c>
      <c r="C1449" s="143"/>
      <c r="D1449" s="142"/>
      <c r="E1449" s="142"/>
      <c r="F1449" s="142"/>
      <c r="G1449" s="142"/>
      <c r="H1449" s="128"/>
      <c r="I1449" s="96">
        <f>D1448+I1448</f>
        <v>26</v>
      </c>
      <c r="J1449" s="125"/>
      <c r="K1449" s="103" t="s">
        <v>245</v>
      </c>
      <c r="L1449" s="104">
        <f>L1448</f>
        <v>5</v>
      </c>
    </row>
    <row r="1450" spans="1:12" x14ac:dyDescent="0.25">
      <c r="A1450" s="132"/>
      <c r="B1450" s="95"/>
      <c r="C1450" s="95"/>
      <c r="D1450" s="132"/>
      <c r="E1450" s="132"/>
      <c r="F1450" s="132"/>
      <c r="G1450" s="95"/>
      <c r="H1450" s="95"/>
      <c r="I1450" s="132"/>
      <c r="J1450" s="132"/>
      <c r="K1450" s="105" t="s">
        <v>246</v>
      </c>
      <c r="L1450" s="106">
        <v>572</v>
      </c>
    </row>
    <row r="1451" spans="1:12" x14ac:dyDescent="0.25">
      <c r="A1451" s="132"/>
      <c r="B1451" s="95"/>
      <c r="C1451" s="95"/>
      <c r="D1451" s="132"/>
      <c r="E1451" s="132"/>
      <c r="F1451" s="132"/>
      <c r="G1451" s="95"/>
      <c r="H1451" s="95"/>
      <c r="I1451" s="132"/>
      <c r="J1451" s="132"/>
      <c r="K1451" s="105" t="s">
        <v>102</v>
      </c>
      <c r="L1451" s="107">
        <f>L1449/L1450</f>
        <v>8.7412587412587419E-3</v>
      </c>
    </row>
    <row r="1452" spans="1:12" ht="15.75" thickBot="1" x14ac:dyDescent="0.3">
      <c r="A1452" s="132"/>
      <c r="B1452" s="95"/>
      <c r="C1452" s="95"/>
      <c r="D1452" s="132"/>
      <c r="E1452" s="132"/>
      <c r="F1452" s="132"/>
      <c r="G1452" s="95"/>
      <c r="H1452" s="95"/>
      <c r="I1452" s="132"/>
      <c r="J1452" s="132"/>
      <c r="K1452" s="108" t="s">
        <v>213</v>
      </c>
      <c r="L1452" s="130" t="s">
        <v>214</v>
      </c>
    </row>
    <row r="1453" spans="1:12" ht="15.75" thickBot="1" x14ac:dyDescent="0.3">
      <c r="A1453" s="140" t="s">
        <v>408</v>
      </c>
      <c r="B1453" s="140"/>
      <c r="C1453" s="140"/>
      <c r="D1453" s="140"/>
      <c r="E1453" s="140"/>
      <c r="F1453" s="140"/>
      <c r="G1453" s="140"/>
      <c r="H1453" s="140"/>
      <c r="I1453" s="140"/>
      <c r="J1453" s="140"/>
      <c r="K1453" s="140"/>
      <c r="L1453" s="140"/>
    </row>
    <row r="1454" spans="1:12" ht="105" x14ac:dyDescent="0.25">
      <c r="A1454" s="81" t="s">
        <v>50</v>
      </c>
      <c r="B1454" s="82" t="s">
        <v>317</v>
      </c>
      <c r="C1454" s="82" t="s">
        <v>326</v>
      </c>
      <c r="D1454" s="83" t="s">
        <v>216</v>
      </c>
      <c r="E1454" s="83" t="s">
        <v>319</v>
      </c>
      <c r="F1454" s="84" t="s">
        <v>217</v>
      </c>
      <c r="G1454" s="87" t="s">
        <v>218</v>
      </c>
      <c r="H1454" s="82" t="s">
        <v>321</v>
      </c>
      <c r="I1454" s="83" t="s">
        <v>219</v>
      </c>
      <c r="J1454" s="122" t="s">
        <v>320</v>
      </c>
      <c r="K1454" s="85" t="s">
        <v>220</v>
      </c>
      <c r="L1454" s="86" t="s">
        <v>221</v>
      </c>
    </row>
    <row r="1455" spans="1:12" x14ac:dyDescent="0.25">
      <c r="A1455" s="75" t="s">
        <v>131</v>
      </c>
      <c r="B1455" s="76"/>
      <c r="C1455" s="76"/>
      <c r="D1455" s="76"/>
      <c r="E1455" s="76"/>
      <c r="F1455" s="76"/>
      <c r="G1455" s="76"/>
      <c r="H1455" s="76"/>
      <c r="I1455" s="76"/>
      <c r="J1455" s="78"/>
      <c r="K1455" s="78"/>
      <c r="L1455" s="92"/>
    </row>
    <row r="1456" spans="1:12" x14ac:dyDescent="0.25">
      <c r="A1456" s="72" t="s">
        <v>222</v>
      </c>
      <c r="B1456" s="73">
        <v>0.15</v>
      </c>
      <c r="C1456" s="73">
        <f>B1456*2</f>
        <v>0.3</v>
      </c>
      <c r="D1456" s="77"/>
      <c r="E1456" s="77"/>
      <c r="F1456" s="74">
        <f>(B1456*D1456)+(E1456*C1456)</f>
        <v>0</v>
      </c>
      <c r="G1456" s="129">
        <f>B1456/2</f>
        <v>7.4999999999999997E-2</v>
      </c>
      <c r="H1456" s="73">
        <f>G1456*2</f>
        <v>0.15</v>
      </c>
      <c r="I1456" s="77"/>
      <c r="J1456" s="123"/>
      <c r="K1456" s="74">
        <f>(G1456*I1456)+(J1456*H1456)</f>
        <v>0</v>
      </c>
      <c r="L1456" s="80">
        <f>F1456+K1456</f>
        <v>0</v>
      </c>
    </row>
    <row r="1457" spans="1:12" x14ac:dyDescent="0.25">
      <c r="A1457" s="75" t="s">
        <v>144</v>
      </c>
      <c r="B1457" s="76"/>
      <c r="C1457" s="76"/>
      <c r="D1457" s="76"/>
      <c r="E1457" s="76"/>
      <c r="F1457" s="76"/>
      <c r="G1457" s="76"/>
      <c r="H1457" s="76"/>
      <c r="I1457" s="76"/>
      <c r="J1457" s="78"/>
      <c r="K1457" s="78"/>
      <c r="L1457" s="92"/>
    </row>
    <row r="1458" spans="1:12" x14ac:dyDescent="0.25">
      <c r="A1458" s="72" t="s">
        <v>145</v>
      </c>
      <c r="B1458" s="73">
        <v>0.2</v>
      </c>
      <c r="C1458" s="73">
        <f>B1458*2</f>
        <v>0.4</v>
      </c>
      <c r="D1458" s="77"/>
      <c r="E1458" s="77"/>
      <c r="F1458" s="74">
        <f>(B1458*D1458)+(E1458*C1458)</f>
        <v>0</v>
      </c>
      <c r="G1458" s="129">
        <f>B1458/2</f>
        <v>0.1</v>
      </c>
      <c r="H1458" s="73">
        <f>G1458*2</f>
        <v>0.2</v>
      </c>
      <c r="I1458" s="77"/>
      <c r="J1458" s="123"/>
      <c r="K1458" s="74">
        <f>(G1458*I1458)+(J1458*H1458)</f>
        <v>0</v>
      </c>
      <c r="L1458" s="80">
        <f>F1458+K1458</f>
        <v>0</v>
      </c>
    </row>
    <row r="1459" spans="1:12" x14ac:dyDescent="0.25">
      <c r="A1459" s="72" t="s">
        <v>192</v>
      </c>
      <c r="B1459" s="73">
        <v>0.3</v>
      </c>
      <c r="C1459" s="73">
        <f>B1459*2</f>
        <v>0.6</v>
      </c>
      <c r="D1459" s="77"/>
      <c r="E1459" s="77"/>
      <c r="F1459" s="74">
        <f>(B1459*D1459)+(E1459*C1459)</f>
        <v>0</v>
      </c>
      <c r="G1459" s="129">
        <f>B1459/2</f>
        <v>0.15</v>
      </c>
      <c r="H1459" s="73">
        <f>G1459*2</f>
        <v>0.3</v>
      </c>
      <c r="I1459" s="77"/>
      <c r="J1459" s="123"/>
      <c r="K1459" s="74">
        <f>(G1459*I1459)+(J1459*H1459)</f>
        <v>0</v>
      </c>
      <c r="L1459" s="80">
        <f>F1459+K1459</f>
        <v>0</v>
      </c>
    </row>
    <row r="1460" spans="1:12" x14ac:dyDescent="0.25">
      <c r="A1460" s="72" t="s">
        <v>223</v>
      </c>
      <c r="B1460" s="73">
        <v>0.2</v>
      </c>
      <c r="C1460" s="73">
        <f>B1460*2</f>
        <v>0.4</v>
      </c>
      <c r="D1460" s="77"/>
      <c r="E1460" s="77"/>
      <c r="F1460" s="74">
        <f>(B1460*D1460)+(E1460*C1460)</f>
        <v>0</v>
      </c>
      <c r="G1460" s="129">
        <f>B1460/2</f>
        <v>0.1</v>
      </c>
      <c r="H1460" s="73">
        <f>G1460*2</f>
        <v>0.2</v>
      </c>
      <c r="I1460" s="77"/>
      <c r="J1460" s="123"/>
      <c r="K1460" s="74">
        <f>(G1460*I1460)+(J1460*H1460)</f>
        <v>0</v>
      </c>
      <c r="L1460" s="80">
        <f>F1460+K1460</f>
        <v>0</v>
      </c>
    </row>
    <row r="1461" spans="1:12" x14ac:dyDescent="0.25">
      <c r="A1461" s="75" t="s">
        <v>224</v>
      </c>
      <c r="B1461" s="76"/>
      <c r="C1461" s="76"/>
      <c r="D1461" s="76"/>
      <c r="E1461" s="76"/>
      <c r="F1461" s="76"/>
      <c r="G1461" s="76"/>
      <c r="H1461" s="76"/>
      <c r="I1461" s="76"/>
      <c r="J1461" s="78"/>
      <c r="K1461" s="78"/>
      <c r="L1461" s="92"/>
    </row>
    <row r="1462" spans="1:12" x14ac:dyDescent="0.25">
      <c r="A1462" s="72" t="s">
        <v>225</v>
      </c>
      <c r="B1462" s="73">
        <v>0.15</v>
      </c>
      <c r="C1462" s="73">
        <f t="shared" ref="C1462:C1469" si="224">B1462*2</f>
        <v>0.3</v>
      </c>
      <c r="D1462" s="77"/>
      <c r="E1462" s="77"/>
      <c r="F1462" s="74">
        <f t="shared" ref="F1462:F1469" si="225">(B1462*D1462)+(E1462*C1462)</f>
        <v>0</v>
      </c>
      <c r="G1462" s="129">
        <f t="shared" ref="G1462:G1469" si="226">B1462/2</f>
        <v>7.4999999999999997E-2</v>
      </c>
      <c r="H1462" s="73">
        <f t="shared" ref="H1462:H1469" si="227">G1462*2</f>
        <v>0.15</v>
      </c>
      <c r="I1462" s="77"/>
      <c r="J1462" s="123"/>
      <c r="K1462" s="74">
        <f t="shared" ref="K1462:K1469" si="228">(G1462*I1462)+(J1462*H1462)</f>
        <v>0</v>
      </c>
      <c r="L1462" s="80">
        <f t="shared" ref="L1462:L1469" si="229">F1462+K1462</f>
        <v>0</v>
      </c>
    </row>
    <row r="1463" spans="1:12" x14ac:dyDescent="0.25">
      <c r="A1463" s="72" t="s">
        <v>193</v>
      </c>
      <c r="B1463" s="73">
        <v>0.2</v>
      </c>
      <c r="C1463" s="73">
        <f t="shared" si="224"/>
        <v>0.4</v>
      </c>
      <c r="D1463" s="77"/>
      <c r="E1463" s="77"/>
      <c r="F1463" s="74">
        <f t="shared" si="225"/>
        <v>0</v>
      </c>
      <c r="G1463" s="129">
        <f t="shared" si="226"/>
        <v>0.1</v>
      </c>
      <c r="H1463" s="73">
        <f t="shared" si="227"/>
        <v>0.2</v>
      </c>
      <c r="I1463" s="77"/>
      <c r="J1463" s="123"/>
      <c r="K1463" s="74">
        <f t="shared" si="228"/>
        <v>0</v>
      </c>
      <c r="L1463" s="80">
        <f t="shared" si="229"/>
        <v>0</v>
      </c>
    </row>
    <row r="1464" spans="1:12" x14ac:dyDescent="0.25">
      <c r="A1464" s="72" t="s">
        <v>322</v>
      </c>
      <c r="B1464" s="73">
        <v>0.35</v>
      </c>
      <c r="C1464" s="73">
        <f t="shared" si="224"/>
        <v>0.7</v>
      </c>
      <c r="D1464" s="77"/>
      <c r="E1464" s="77"/>
      <c r="F1464" s="74">
        <f t="shared" si="225"/>
        <v>0</v>
      </c>
      <c r="G1464" s="129">
        <f t="shared" si="226"/>
        <v>0.17499999999999999</v>
      </c>
      <c r="H1464" s="73">
        <f t="shared" si="227"/>
        <v>0.35</v>
      </c>
      <c r="I1464" s="77"/>
      <c r="J1464" s="123"/>
      <c r="K1464" s="74">
        <f t="shared" si="228"/>
        <v>0</v>
      </c>
      <c r="L1464" s="80">
        <f t="shared" si="229"/>
        <v>0</v>
      </c>
    </row>
    <row r="1465" spans="1:12" x14ac:dyDescent="0.25">
      <c r="A1465" s="72" t="s">
        <v>333</v>
      </c>
      <c r="B1465" s="73">
        <v>0.45</v>
      </c>
      <c r="C1465" s="73">
        <f t="shared" si="224"/>
        <v>0.9</v>
      </c>
      <c r="D1465" s="77"/>
      <c r="E1465" s="77"/>
      <c r="F1465" s="74">
        <f t="shared" si="225"/>
        <v>0</v>
      </c>
      <c r="G1465" s="129">
        <f t="shared" si="226"/>
        <v>0.22500000000000001</v>
      </c>
      <c r="H1465" s="73">
        <f t="shared" si="227"/>
        <v>0.45</v>
      </c>
      <c r="I1465" s="77"/>
      <c r="J1465" s="123"/>
      <c r="K1465" s="74">
        <f t="shared" si="228"/>
        <v>0</v>
      </c>
      <c r="L1465" s="80">
        <f t="shared" si="229"/>
        <v>0</v>
      </c>
    </row>
    <row r="1466" spans="1:12" x14ac:dyDescent="0.25">
      <c r="A1466" s="72" t="s">
        <v>66</v>
      </c>
      <c r="B1466" s="73">
        <v>0.5</v>
      </c>
      <c r="C1466" s="73">
        <f t="shared" si="224"/>
        <v>1</v>
      </c>
      <c r="D1466" s="77"/>
      <c r="E1466" s="77"/>
      <c r="F1466" s="74">
        <f t="shared" si="225"/>
        <v>0</v>
      </c>
      <c r="G1466" s="129">
        <f t="shared" si="226"/>
        <v>0.25</v>
      </c>
      <c r="H1466" s="73">
        <f t="shared" si="227"/>
        <v>0.5</v>
      </c>
      <c r="I1466" s="77"/>
      <c r="J1466" s="123"/>
      <c r="K1466" s="74">
        <f t="shared" si="228"/>
        <v>0</v>
      </c>
      <c r="L1466" s="80">
        <f t="shared" si="229"/>
        <v>0</v>
      </c>
    </row>
    <row r="1467" spans="1:12" x14ac:dyDescent="0.25">
      <c r="A1467" s="72" t="s">
        <v>315</v>
      </c>
      <c r="B1467" s="73">
        <v>0.5</v>
      </c>
      <c r="C1467" s="73">
        <f t="shared" si="224"/>
        <v>1</v>
      </c>
      <c r="D1467" s="77"/>
      <c r="E1467" s="77"/>
      <c r="F1467" s="74">
        <f t="shared" si="225"/>
        <v>0</v>
      </c>
      <c r="G1467" s="129">
        <f t="shared" si="226"/>
        <v>0.25</v>
      </c>
      <c r="H1467" s="73">
        <f t="shared" si="227"/>
        <v>0.5</v>
      </c>
      <c r="I1467" s="77"/>
      <c r="J1467" s="123"/>
      <c r="K1467" s="74">
        <f t="shared" si="228"/>
        <v>0</v>
      </c>
      <c r="L1467" s="80">
        <f t="shared" si="229"/>
        <v>0</v>
      </c>
    </row>
    <row r="1468" spans="1:12" x14ac:dyDescent="0.25">
      <c r="A1468" s="72" t="s">
        <v>230</v>
      </c>
      <c r="B1468" s="73">
        <v>1</v>
      </c>
      <c r="C1468" s="73">
        <f t="shared" si="224"/>
        <v>2</v>
      </c>
      <c r="D1468" s="77"/>
      <c r="E1468" s="77"/>
      <c r="F1468" s="74">
        <f t="shared" si="225"/>
        <v>0</v>
      </c>
      <c r="G1468" s="129">
        <f t="shared" si="226"/>
        <v>0.5</v>
      </c>
      <c r="H1468" s="73">
        <f t="shared" si="227"/>
        <v>1</v>
      </c>
      <c r="I1468" s="77"/>
      <c r="J1468" s="123"/>
      <c r="K1468" s="74">
        <f t="shared" si="228"/>
        <v>0</v>
      </c>
      <c r="L1468" s="80">
        <f t="shared" si="229"/>
        <v>0</v>
      </c>
    </row>
    <row r="1469" spans="1:12" x14ac:dyDescent="0.25">
      <c r="A1469" s="72" t="s">
        <v>173</v>
      </c>
      <c r="B1469" s="73">
        <v>0.2</v>
      </c>
      <c r="C1469" s="73">
        <f t="shared" si="224"/>
        <v>0.4</v>
      </c>
      <c r="D1469" s="77"/>
      <c r="E1469" s="77"/>
      <c r="F1469" s="74">
        <f t="shared" si="225"/>
        <v>0</v>
      </c>
      <c r="G1469" s="129">
        <f t="shared" si="226"/>
        <v>0.1</v>
      </c>
      <c r="H1469" s="73">
        <f t="shared" si="227"/>
        <v>0.2</v>
      </c>
      <c r="I1469" s="77"/>
      <c r="J1469" s="123"/>
      <c r="K1469" s="74">
        <f t="shared" si="228"/>
        <v>0</v>
      </c>
      <c r="L1469" s="80">
        <f t="shared" si="229"/>
        <v>0</v>
      </c>
    </row>
    <row r="1470" spans="1:12" x14ac:dyDescent="0.25">
      <c r="A1470" s="75" t="s">
        <v>89</v>
      </c>
      <c r="B1470" s="76"/>
      <c r="C1470" s="76"/>
      <c r="D1470" s="76"/>
      <c r="E1470" s="76"/>
      <c r="F1470" s="76"/>
      <c r="G1470" s="76"/>
      <c r="H1470" s="76"/>
      <c r="I1470" s="76"/>
      <c r="J1470" s="78"/>
      <c r="K1470" s="78"/>
      <c r="L1470" s="92"/>
    </row>
    <row r="1471" spans="1:12" x14ac:dyDescent="0.25">
      <c r="A1471" s="72" t="s">
        <v>231</v>
      </c>
      <c r="B1471" s="73">
        <v>0.25</v>
      </c>
      <c r="C1471" s="73">
        <f>B1471*2</f>
        <v>0.5</v>
      </c>
      <c r="D1471" s="77"/>
      <c r="E1471" s="77"/>
      <c r="F1471" s="74">
        <f>(B1471*D1471)+(E1471*C1471)</f>
        <v>0</v>
      </c>
      <c r="G1471" s="129">
        <f>B1471/2</f>
        <v>0.125</v>
      </c>
      <c r="H1471" s="73">
        <f>G1471*2</f>
        <v>0.25</v>
      </c>
      <c r="I1471" s="77"/>
      <c r="J1471" s="123"/>
      <c r="K1471" s="74">
        <f>(G1471*I1471)+(J1471*H1471)</f>
        <v>0</v>
      </c>
      <c r="L1471" s="80">
        <f>F1471+K1471</f>
        <v>0</v>
      </c>
    </row>
    <row r="1472" spans="1:12" x14ac:dyDescent="0.25">
      <c r="A1472" s="72" t="s">
        <v>232</v>
      </c>
      <c r="B1472" s="73">
        <v>0.5</v>
      </c>
      <c r="C1472" s="73">
        <f>B1472*2</f>
        <v>1</v>
      </c>
      <c r="D1472" s="77"/>
      <c r="E1472" s="77"/>
      <c r="F1472" s="74">
        <f>(B1472*D1472)+(E1472*C1472)</f>
        <v>0</v>
      </c>
      <c r="G1472" s="129">
        <f>B1472/2</f>
        <v>0.25</v>
      </c>
      <c r="H1472" s="73">
        <f>G1472*2</f>
        <v>0.5</v>
      </c>
      <c r="I1472" s="77"/>
      <c r="J1472" s="123"/>
      <c r="K1472" s="74">
        <f>(G1472*I1472)+(J1472*H1472)</f>
        <v>0</v>
      </c>
      <c r="L1472" s="80">
        <f>F1472+K1472</f>
        <v>0</v>
      </c>
    </row>
    <row r="1473" spans="1:12" x14ac:dyDescent="0.25">
      <c r="A1473" s="75" t="s">
        <v>158</v>
      </c>
      <c r="B1473" s="76"/>
      <c r="C1473" s="76"/>
      <c r="D1473" s="76"/>
      <c r="E1473" s="76"/>
      <c r="F1473" s="76"/>
      <c r="G1473" s="76"/>
      <c r="H1473" s="76"/>
      <c r="I1473" s="76"/>
      <c r="J1473" s="78"/>
      <c r="K1473" s="78"/>
      <c r="L1473" s="92"/>
    </row>
    <row r="1474" spans="1:12" x14ac:dyDescent="0.25">
      <c r="A1474" s="72" t="s">
        <v>208</v>
      </c>
      <c r="B1474" s="73">
        <v>0.3</v>
      </c>
      <c r="C1474" s="73">
        <f t="shared" ref="C1474:C1481" si="230">B1474*2</f>
        <v>0.6</v>
      </c>
      <c r="D1474" s="77"/>
      <c r="E1474" s="77"/>
      <c r="F1474" s="74">
        <f t="shared" ref="F1474:F1481" si="231">(B1474*D1474)+(E1474*C1474)</f>
        <v>0</v>
      </c>
      <c r="G1474" s="129">
        <f t="shared" ref="G1474:G1481" si="232">B1474/2</f>
        <v>0.15</v>
      </c>
      <c r="H1474" s="73">
        <f t="shared" ref="H1474:H1481" si="233">G1474*2</f>
        <v>0.3</v>
      </c>
      <c r="I1474" s="77"/>
      <c r="J1474" s="123"/>
      <c r="K1474" s="74">
        <f t="shared" ref="K1474:K1481" si="234">(G1474*I1474)+(J1474*H1474)</f>
        <v>0</v>
      </c>
      <c r="L1474" s="80">
        <f t="shared" ref="L1474:L1481" si="235">F1474+K1474</f>
        <v>0</v>
      </c>
    </row>
    <row r="1475" spans="1:12" x14ac:dyDescent="0.25">
      <c r="A1475" s="72" t="s">
        <v>180</v>
      </c>
      <c r="B1475" s="73">
        <v>0.4</v>
      </c>
      <c r="C1475" s="73">
        <f t="shared" si="230"/>
        <v>0.8</v>
      </c>
      <c r="D1475" s="77"/>
      <c r="E1475" s="77"/>
      <c r="F1475" s="74">
        <f t="shared" si="231"/>
        <v>0</v>
      </c>
      <c r="G1475" s="129">
        <f t="shared" si="232"/>
        <v>0.2</v>
      </c>
      <c r="H1475" s="73">
        <f t="shared" si="233"/>
        <v>0.4</v>
      </c>
      <c r="I1475" s="77"/>
      <c r="J1475" s="123"/>
      <c r="K1475" s="74">
        <f t="shared" si="234"/>
        <v>0</v>
      </c>
      <c r="L1475" s="80">
        <f t="shared" si="235"/>
        <v>0</v>
      </c>
    </row>
    <row r="1476" spans="1:12" x14ac:dyDescent="0.25">
      <c r="A1476" s="72" t="s">
        <v>233</v>
      </c>
      <c r="B1476" s="73">
        <v>0.3</v>
      </c>
      <c r="C1476" s="73">
        <f t="shared" si="230"/>
        <v>0.6</v>
      </c>
      <c r="D1476" s="77"/>
      <c r="E1476" s="77"/>
      <c r="F1476" s="74">
        <f t="shared" si="231"/>
        <v>0</v>
      </c>
      <c r="G1476" s="129">
        <f t="shared" si="232"/>
        <v>0.15</v>
      </c>
      <c r="H1476" s="73">
        <f t="shared" si="233"/>
        <v>0.3</v>
      </c>
      <c r="I1476" s="77"/>
      <c r="J1476" s="123"/>
      <c r="K1476" s="74">
        <f t="shared" si="234"/>
        <v>0</v>
      </c>
      <c r="L1476" s="80">
        <f t="shared" si="235"/>
        <v>0</v>
      </c>
    </row>
    <row r="1477" spans="1:12" x14ac:dyDescent="0.25">
      <c r="A1477" s="72" t="s">
        <v>234</v>
      </c>
      <c r="B1477" s="73">
        <v>0.4</v>
      </c>
      <c r="C1477" s="73">
        <f t="shared" si="230"/>
        <v>0.8</v>
      </c>
      <c r="D1477" s="77"/>
      <c r="E1477" s="77"/>
      <c r="F1477" s="74">
        <f t="shared" si="231"/>
        <v>0</v>
      </c>
      <c r="G1477" s="129">
        <f t="shared" si="232"/>
        <v>0.2</v>
      </c>
      <c r="H1477" s="73">
        <f t="shared" si="233"/>
        <v>0.4</v>
      </c>
      <c r="I1477" s="77"/>
      <c r="J1477" s="123"/>
      <c r="K1477" s="74">
        <f t="shared" si="234"/>
        <v>0</v>
      </c>
      <c r="L1477" s="80">
        <f t="shared" si="235"/>
        <v>0</v>
      </c>
    </row>
    <row r="1478" spans="1:12" x14ac:dyDescent="0.25">
      <c r="A1478" s="72" t="s">
        <v>235</v>
      </c>
      <c r="B1478" s="73">
        <v>0.6</v>
      </c>
      <c r="C1478" s="73">
        <f t="shared" si="230"/>
        <v>1.2</v>
      </c>
      <c r="D1478" s="77"/>
      <c r="E1478" s="77"/>
      <c r="F1478" s="74">
        <f t="shared" si="231"/>
        <v>0</v>
      </c>
      <c r="G1478" s="129">
        <f t="shared" si="232"/>
        <v>0.3</v>
      </c>
      <c r="H1478" s="73">
        <f t="shared" si="233"/>
        <v>0.6</v>
      </c>
      <c r="I1478" s="77"/>
      <c r="J1478" s="123"/>
      <c r="K1478" s="74">
        <f t="shared" si="234"/>
        <v>0</v>
      </c>
      <c r="L1478" s="80">
        <f t="shared" si="235"/>
        <v>0</v>
      </c>
    </row>
    <row r="1479" spans="1:12" x14ac:dyDescent="0.25">
      <c r="A1479" s="72" t="s">
        <v>236</v>
      </c>
      <c r="B1479" s="73">
        <v>0.25</v>
      </c>
      <c r="C1479" s="73">
        <f t="shared" si="230"/>
        <v>0.5</v>
      </c>
      <c r="D1479" s="77"/>
      <c r="E1479" s="77"/>
      <c r="F1479" s="74">
        <f t="shared" si="231"/>
        <v>0</v>
      </c>
      <c r="G1479" s="129">
        <f t="shared" si="232"/>
        <v>0.125</v>
      </c>
      <c r="H1479" s="73">
        <f t="shared" si="233"/>
        <v>0.25</v>
      </c>
      <c r="I1479" s="77"/>
      <c r="J1479" s="123"/>
      <c r="K1479" s="74">
        <f t="shared" si="234"/>
        <v>0</v>
      </c>
      <c r="L1479" s="80">
        <f t="shared" si="235"/>
        <v>0</v>
      </c>
    </row>
    <row r="1480" spans="1:12" x14ac:dyDescent="0.25">
      <c r="A1480" s="72" t="s">
        <v>325</v>
      </c>
      <c r="B1480" s="73">
        <v>0.2</v>
      </c>
      <c r="C1480" s="73">
        <f t="shared" si="230"/>
        <v>0.4</v>
      </c>
      <c r="D1480" s="77"/>
      <c r="E1480" s="77"/>
      <c r="F1480" s="74">
        <f t="shared" si="231"/>
        <v>0</v>
      </c>
      <c r="G1480" s="129">
        <f t="shared" si="232"/>
        <v>0.1</v>
      </c>
      <c r="H1480" s="73">
        <f t="shared" si="233"/>
        <v>0.2</v>
      </c>
      <c r="I1480" s="77"/>
      <c r="J1480" s="123"/>
      <c r="K1480" s="74">
        <f t="shared" si="234"/>
        <v>0</v>
      </c>
      <c r="L1480" s="80">
        <f t="shared" si="235"/>
        <v>0</v>
      </c>
    </row>
    <row r="1481" spans="1:12" x14ac:dyDescent="0.25">
      <c r="A1481" s="72" t="s">
        <v>95</v>
      </c>
      <c r="B1481" s="73">
        <v>0.25</v>
      </c>
      <c r="C1481" s="73">
        <f t="shared" si="230"/>
        <v>0.5</v>
      </c>
      <c r="D1481" s="77"/>
      <c r="E1481" s="77"/>
      <c r="F1481" s="74">
        <f t="shared" si="231"/>
        <v>0</v>
      </c>
      <c r="G1481" s="129">
        <f t="shared" si="232"/>
        <v>0.125</v>
      </c>
      <c r="H1481" s="73">
        <f t="shared" si="233"/>
        <v>0.25</v>
      </c>
      <c r="I1481" s="77"/>
      <c r="J1481" s="123"/>
      <c r="K1481" s="74">
        <f t="shared" si="234"/>
        <v>0</v>
      </c>
      <c r="L1481" s="80">
        <f t="shared" si="235"/>
        <v>0</v>
      </c>
    </row>
    <row r="1482" spans="1:12" x14ac:dyDescent="0.25">
      <c r="A1482" s="75" t="s">
        <v>73</v>
      </c>
      <c r="B1482" s="76"/>
      <c r="C1482" s="76"/>
      <c r="D1482" s="76"/>
      <c r="E1482" s="76"/>
      <c r="F1482" s="76"/>
      <c r="G1482" s="76"/>
      <c r="H1482" s="76"/>
      <c r="I1482" s="76"/>
      <c r="J1482" s="78"/>
      <c r="K1482" s="78"/>
      <c r="L1482" s="92"/>
    </row>
    <row r="1483" spans="1:12" x14ac:dyDescent="0.25">
      <c r="A1483" s="72" t="s">
        <v>76</v>
      </c>
      <c r="B1483" s="73">
        <v>0.5</v>
      </c>
      <c r="C1483" s="73">
        <f>B1483*2</f>
        <v>1</v>
      </c>
      <c r="D1483" s="77"/>
      <c r="E1483" s="77"/>
      <c r="F1483" s="74">
        <f>(B1483*D1483)+(E1483*C1483)</f>
        <v>0</v>
      </c>
      <c r="G1483" s="129">
        <f>B1483/2</f>
        <v>0.25</v>
      </c>
      <c r="H1483" s="73">
        <f>G1483*2</f>
        <v>0.5</v>
      </c>
      <c r="I1483" s="77"/>
      <c r="J1483" s="123"/>
      <c r="K1483" s="74">
        <f>(G1483*I1483)+(J1483*H1483)</f>
        <v>0</v>
      </c>
      <c r="L1483" s="80">
        <f>F1483+K1483</f>
        <v>0</v>
      </c>
    </row>
    <row r="1484" spans="1:12" x14ac:dyDescent="0.25">
      <c r="A1484" s="72" t="s">
        <v>77</v>
      </c>
      <c r="B1484" s="73">
        <v>0.7</v>
      </c>
      <c r="C1484" s="73">
        <f>B1484*2</f>
        <v>1.4</v>
      </c>
      <c r="D1484" s="77"/>
      <c r="E1484" s="77"/>
      <c r="F1484" s="74">
        <f>(B1484*D1484)+(E1484*C1484)</f>
        <v>0</v>
      </c>
      <c r="G1484" s="129">
        <f>B1484/2</f>
        <v>0.35</v>
      </c>
      <c r="H1484" s="73">
        <f>G1484*2</f>
        <v>0.7</v>
      </c>
      <c r="I1484" s="77"/>
      <c r="J1484" s="123"/>
      <c r="K1484" s="74">
        <f>(G1484*I1484)+(J1484*H1484)</f>
        <v>0</v>
      </c>
      <c r="L1484" s="80">
        <f>F1484+K1484</f>
        <v>0</v>
      </c>
    </row>
    <row r="1485" spans="1:12" x14ac:dyDescent="0.25">
      <c r="A1485" s="72" t="s">
        <v>238</v>
      </c>
      <c r="B1485" s="73">
        <v>0.02</v>
      </c>
      <c r="C1485" s="73">
        <v>0</v>
      </c>
      <c r="D1485" s="77"/>
      <c r="E1485" s="77"/>
      <c r="F1485" s="74">
        <f>(B1485*D1485)+(E1485*C1485)</f>
        <v>0</v>
      </c>
      <c r="G1485" s="129">
        <f>B1485/2</f>
        <v>0.01</v>
      </c>
      <c r="H1485" s="73">
        <f>G1485*2</f>
        <v>0.02</v>
      </c>
      <c r="I1485" s="77"/>
      <c r="J1485" s="123"/>
      <c r="K1485" s="74">
        <f>(G1485*I1485)+(J1485*H1485)</f>
        <v>0</v>
      </c>
      <c r="L1485" s="80">
        <f>F1485+K1485</f>
        <v>0</v>
      </c>
    </row>
    <row r="1486" spans="1:12" x14ac:dyDescent="0.25">
      <c r="A1486" s="75" t="s">
        <v>163</v>
      </c>
      <c r="B1486" s="76"/>
      <c r="C1486" s="76"/>
      <c r="D1486" s="76"/>
      <c r="E1486" s="76"/>
      <c r="F1486" s="76"/>
      <c r="G1486" s="76"/>
      <c r="H1486" s="76"/>
      <c r="I1486" s="76"/>
      <c r="J1486" s="78"/>
      <c r="K1486" s="78"/>
      <c r="L1486" s="92"/>
    </row>
    <row r="1487" spans="1:12" x14ac:dyDescent="0.25">
      <c r="A1487" s="72" t="s">
        <v>163</v>
      </c>
      <c r="B1487" s="73">
        <v>0.5</v>
      </c>
      <c r="C1487" s="73">
        <f>B1487*2</f>
        <v>1</v>
      </c>
      <c r="D1487" s="77"/>
      <c r="E1487" s="77"/>
      <c r="F1487" s="74">
        <f>(B1487*D1487)+(E1487*C1487)</f>
        <v>0</v>
      </c>
      <c r="G1487" s="129">
        <f>B1487/2</f>
        <v>0.25</v>
      </c>
      <c r="H1487" s="73">
        <f>G1487*2</f>
        <v>0.5</v>
      </c>
      <c r="I1487" s="77"/>
      <c r="J1487" s="123">
        <v>4</v>
      </c>
      <c r="K1487" s="74">
        <f>(G1487*I1487)+(J1487*H1487)</f>
        <v>2</v>
      </c>
      <c r="L1487" s="80">
        <f>F1487+K1487</f>
        <v>2</v>
      </c>
    </row>
    <row r="1488" spans="1:12" x14ac:dyDescent="0.25">
      <c r="A1488" s="72" t="s">
        <v>115</v>
      </c>
      <c r="B1488" s="73">
        <v>2</v>
      </c>
      <c r="C1488" s="73">
        <f>B1488*2</f>
        <v>4</v>
      </c>
      <c r="D1488" s="77"/>
      <c r="E1488" s="77"/>
      <c r="F1488" s="74">
        <f>(B1488*D1488)+(E1488*C1488)</f>
        <v>0</v>
      </c>
      <c r="G1488" s="129">
        <f>B1488/2</f>
        <v>1</v>
      </c>
      <c r="H1488" s="73">
        <f>G1488*2</f>
        <v>2</v>
      </c>
      <c r="I1488" s="77"/>
      <c r="J1488" s="123"/>
      <c r="K1488" s="74">
        <f>(G1488*I1488)+(J1488*H1488)</f>
        <v>0</v>
      </c>
      <c r="L1488" s="80">
        <f>F1488+K1488</f>
        <v>0</v>
      </c>
    </row>
    <row r="1489" spans="1:12" x14ac:dyDescent="0.25">
      <c r="A1489" s="72" t="s">
        <v>165</v>
      </c>
      <c r="B1489" s="73">
        <v>1</v>
      </c>
      <c r="C1489" s="73">
        <f>B1489*2</f>
        <v>2</v>
      </c>
      <c r="D1489" s="77"/>
      <c r="E1489" s="77"/>
      <c r="F1489" s="74">
        <f>(B1489*D1489)+(E1489*C1489)</f>
        <v>0</v>
      </c>
      <c r="G1489" s="129">
        <f>B1489/2</f>
        <v>0.5</v>
      </c>
      <c r="H1489" s="73">
        <f>G1489*2</f>
        <v>1</v>
      </c>
      <c r="I1489" s="77"/>
      <c r="J1489" s="123"/>
      <c r="K1489" s="74">
        <f>(G1489*I1489)+(J1489*H1489)</f>
        <v>0</v>
      </c>
      <c r="L1489" s="80">
        <f>F1489+K1489</f>
        <v>0</v>
      </c>
    </row>
    <row r="1490" spans="1:12" x14ac:dyDescent="0.25">
      <c r="A1490" s="72" t="s">
        <v>172</v>
      </c>
      <c r="B1490" s="73">
        <v>1</v>
      </c>
      <c r="C1490" s="73">
        <f>B1490*2</f>
        <v>2</v>
      </c>
      <c r="D1490" s="77"/>
      <c r="E1490" s="77"/>
      <c r="F1490" s="74">
        <f>(B1490*D1490)+(E1490*C1490)</f>
        <v>0</v>
      </c>
      <c r="G1490" s="129">
        <f>B1490/2</f>
        <v>0.5</v>
      </c>
      <c r="H1490" s="73">
        <f>G1490*2</f>
        <v>1</v>
      </c>
      <c r="I1490" s="77"/>
      <c r="J1490" s="123"/>
      <c r="K1490" s="74">
        <f>(G1490*I1490)+(J1490*H1490)</f>
        <v>0</v>
      </c>
      <c r="L1490" s="80">
        <f>F1490+K1490</f>
        <v>0</v>
      </c>
    </row>
    <row r="1491" spans="1:12" x14ac:dyDescent="0.25">
      <c r="A1491" s="75" t="s">
        <v>97</v>
      </c>
      <c r="B1491" s="76"/>
      <c r="C1491" s="76"/>
      <c r="D1491" s="76"/>
      <c r="E1491" s="76"/>
      <c r="F1491" s="76"/>
      <c r="G1491" s="76"/>
      <c r="H1491" s="76"/>
      <c r="I1491" s="76"/>
      <c r="J1491" s="78"/>
      <c r="K1491" s="78"/>
      <c r="L1491" s="92"/>
    </row>
    <row r="1492" spans="1:12" x14ac:dyDescent="0.25">
      <c r="A1492" s="72" t="s">
        <v>99</v>
      </c>
      <c r="B1492" s="73">
        <v>1</v>
      </c>
      <c r="C1492" s="73">
        <f>B1492*2</f>
        <v>2</v>
      </c>
      <c r="D1492" s="77"/>
      <c r="E1492" s="77"/>
      <c r="F1492" s="74">
        <f>(B1492*D1492)+(E1492*C1492)</f>
        <v>0</v>
      </c>
      <c r="G1492" s="129">
        <f>B1492/2</f>
        <v>0.5</v>
      </c>
      <c r="H1492" s="73">
        <f>G1492*2</f>
        <v>1</v>
      </c>
      <c r="I1492" s="77"/>
      <c r="J1492" s="123"/>
      <c r="K1492" s="74">
        <f>(G1492*I1492)+(J1492*H1492)</f>
        <v>0</v>
      </c>
      <c r="L1492" s="80">
        <f>F1492+K1492</f>
        <v>0</v>
      </c>
    </row>
    <row r="1493" spans="1:12" x14ac:dyDescent="0.25">
      <c r="A1493" s="72" t="s">
        <v>196</v>
      </c>
      <c r="B1493" s="73">
        <v>0.1</v>
      </c>
      <c r="C1493" s="73">
        <f>B1493*2</f>
        <v>0.2</v>
      </c>
      <c r="D1493" s="77"/>
      <c r="E1493" s="77"/>
      <c r="F1493" s="74">
        <f>(B1493*D1493)+(E1493*C1493)</f>
        <v>0</v>
      </c>
      <c r="G1493" s="129">
        <f>B1493/2</f>
        <v>0.05</v>
      </c>
      <c r="H1493" s="73">
        <f>G1493*2</f>
        <v>0.1</v>
      </c>
      <c r="I1493" s="77"/>
      <c r="J1493" s="123"/>
      <c r="K1493" s="74">
        <f>(G1493*I1493)+(J1493*H1493)</f>
        <v>0</v>
      </c>
      <c r="L1493" s="80">
        <f>F1493+K1493</f>
        <v>0</v>
      </c>
    </row>
    <row r="1494" spans="1:12" x14ac:dyDescent="0.25">
      <c r="A1494" s="94" t="s">
        <v>239</v>
      </c>
      <c r="B1494" s="73">
        <v>0.25</v>
      </c>
      <c r="C1494" s="73">
        <f>B1494*2</f>
        <v>0.5</v>
      </c>
      <c r="D1494" s="91"/>
      <c r="E1494" s="91"/>
      <c r="F1494" s="74">
        <f>(B1494*D1494)+(E1494*C1494)</f>
        <v>0</v>
      </c>
      <c r="G1494" s="129">
        <f>B1494/2</f>
        <v>0.125</v>
      </c>
      <c r="H1494" s="73">
        <f>G1494*2</f>
        <v>0.25</v>
      </c>
      <c r="I1494" s="77"/>
      <c r="J1494" s="123"/>
      <c r="K1494" s="74">
        <f>(G1494*I1494)+(J1494*H1494)</f>
        <v>0</v>
      </c>
      <c r="L1494" s="80">
        <f>F1494+K1494</f>
        <v>0</v>
      </c>
    </row>
    <row r="1495" spans="1:12" x14ac:dyDescent="0.25">
      <c r="A1495" s="94" t="s">
        <v>240</v>
      </c>
      <c r="B1495" s="73">
        <v>0.25</v>
      </c>
      <c r="C1495" s="73">
        <f>B1495*2</f>
        <v>0.5</v>
      </c>
      <c r="D1495" s="91"/>
      <c r="E1495" s="91"/>
      <c r="F1495" s="74">
        <f>(B1495*D1495)+(E1495*C1495)</f>
        <v>0</v>
      </c>
      <c r="G1495" s="129">
        <f>B1495/2</f>
        <v>0.125</v>
      </c>
      <c r="H1495" s="73">
        <f>G1495*2</f>
        <v>0.25</v>
      </c>
      <c r="I1495" s="77"/>
      <c r="J1495" s="123"/>
      <c r="K1495" s="74">
        <f>(G1495*I1495)+(J1495*H1495)</f>
        <v>0</v>
      </c>
      <c r="L1495" s="80">
        <f>F1495+K1495</f>
        <v>0</v>
      </c>
    </row>
    <row r="1496" spans="1:12" ht="15.75" thickBot="1" x14ac:dyDescent="0.3">
      <c r="A1496" s="94" t="s">
        <v>241</v>
      </c>
      <c r="B1496" s="98">
        <v>0.1</v>
      </c>
      <c r="C1496" s="73">
        <f>B1496*2</f>
        <v>0.2</v>
      </c>
      <c r="D1496" s="91"/>
      <c r="E1496" s="120"/>
      <c r="F1496" s="74">
        <f>(B1496*D1496)+(E1496*C1496)</f>
        <v>0</v>
      </c>
      <c r="G1496" s="129">
        <f>B1496/2</f>
        <v>0.05</v>
      </c>
      <c r="H1496" s="73">
        <f>G1496*2</f>
        <v>0.1</v>
      </c>
      <c r="I1496" s="77"/>
      <c r="J1496" s="123">
        <v>16</v>
      </c>
      <c r="K1496" s="74">
        <f>(G1496*I1496)+(J1496*H1496)</f>
        <v>1.6</v>
      </c>
      <c r="L1496" s="80">
        <f>F1496+K1496</f>
        <v>1.6</v>
      </c>
    </row>
    <row r="1497" spans="1:12" ht="15.75" thickBot="1" x14ac:dyDescent="0.3">
      <c r="A1497" s="78"/>
      <c r="B1497" s="101" t="s">
        <v>242</v>
      </c>
      <c r="C1497" s="125"/>
      <c r="D1497" s="99">
        <f>SUM(D1456:D1496)+SUM(E1456:E1496)</f>
        <v>0</v>
      </c>
      <c r="E1497" s="121">
        <f>+SUM(E1456:E1496)</f>
        <v>0</v>
      </c>
      <c r="F1497" s="90">
        <f>SUM(F1458:F1496)</f>
        <v>0</v>
      </c>
      <c r="G1497" s="101" t="s">
        <v>243</v>
      </c>
      <c r="H1497" s="125"/>
      <c r="I1497" s="100">
        <f>SUM(I1456:I1496)</f>
        <v>0</v>
      </c>
      <c r="J1497" s="100">
        <f>SUM(J1456:J1496)</f>
        <v>20</v>
      </c>
      <c r="K1497" s="102">
        <f>SUM(K1456:K1496)</f>
        <v>3.6</v>
      </c>
      <c r="L1497" s="93">
        <f>SUM(L1456:L1496)</f>
        <v>3.6</v>
      </c>
    </row>
    <row r="1498" spans="1:12" ht="15.75" thickBot="1" x14ac:dyDescent="0.3">
      <c r="A1498" s="132"/>
      <c r="B1498" s="141" t="s">
        <v>244</v>
      </c>
      <c r="C1498" s="143"/>
      <c r="D1498" s="142"/>
      <c r="E1498" s="142"/>
      <c r="F1498" s="142"/>
      <c r="G1498" s="142"/>
      <c r="H1498" s="128"/>
      <c r="I1498" s="96">
        <f>D1497+I1497</f>
        <v>0</v>
      </c>
      <c r="J1498" s="125"/>
      <c r="K1498" s="103" t="s">
        <v>245</v>
      </c>
      <c r="L1498" s="104">
        <f>L1497</f>
        <v>3.6</v>
      </c>
    </row>
    <row r="1499" spans="1:12" x14ac:dyDescent="0.25">
      <c r="A1499" s="132"/>
      <c r="B1499" s="95"/>
      <c r="C1499" s="95"/>
      <c r="D1499" s="132"/>
      <c r="E1499" s="132"/>
      <c r="F1499" s="132"/>
      <c r="G1499" s="95"/>
      <c r="H1499" s="95"/>
      <c r="I1499" s="132"/>
      <c r="J1499" s="132"/>
      <c r="K1499" s="105" t="s">
        <v>246</v>
      </c>
      <c r="L1499" s="106">
        <v>663</v>
      </c>
    </row>
    <row r="1500" spans="1:12" x14ac:dyDescent="0.25">
      <c r="A1500" s="132"/>
      <c r="B1500" s="95"/>
      <c r="C1500" s="95"/>
      <c r="D1500" s="132"/>
      <c r="E1500" s="132"/>
      <c r="F1500" s="132"/>
      <c r="G1500" s="95"/>
      <c r="H1500" s="95"/>
      <c r="I1500" s="132"/>
      <c r="J1500" s="132"/>
      <c r="K1500" s="105" t="s">
        <v>102</v>
      </c>
      <c r="L1500" s="107">
        <f>L1498/L1499</f>
        <v>5.4298642533936649E-3</v>
      </c>
    </row>
    <row r="1501" spans="1:12" ht="16.5" thickBot="1" x14ac:dyDescent="0.3">
      <c r="A1501" s="132"/>
      <c r="B1501" s="95"/>
      <c r="C1501" s="95"/>
      <c r="D1501" s="132"/>
      <c r="E1501" s="132"/>
      <c r="F1501" s="132"/>
      <c r="G1501" s="95"/>
      <c r="H1501" s="95"/>
      <c r="I1501" s="132"/>
      <c r="J1501" s="132"/>
      <c r="K1501" s="108" t="s">
        <v>213</v>
      </c>
      <c r="L1501" s="136" t="s">
        <v>409</v>
      </c>
    </row>
    <row r="1502" spans="1:12" x14ac:dyDescent="0.25">
      <c r="A1502" s="132"/>
      <c r="B1502" s="132"/>
      <c r="C1502" s="132"/>
      <c r="D1502" s="132"/>
      <c r="E1502" s="132"/>
      <c r="F1502" s="132"/>
      <c r="G1502" s="132"/>
      <c r="H1502" s="132"/>
      <c r="I1502" s="132"/>
      <c r="J1502" s="132"/>
      <c r="K1502" s="132"/>
      <c r="L1502" s="132"/>
    </row>
    <row r="1503" spans="1:12" x14ac:dyDescent="0.25">
      <c r="A1503" s="132"/>
      <c r="B1503" s="132"/>
      <c r="C1503" s="132"/>
      <c r="D1503" s="132"/>
      <c r="E1503" s="132"/>
      <c r="F1503" s="132"/>
      <c r="G1503" s="132"/>
      <c r="H1503" s="132"/>
      <c r="I1503" s="132"/>
      <c r="J1503" s="132"/>
      <c r="K1503" s="132"/>
      <c r="L1503" s="132"/>
    </row>
    <row r="1504" spans="1:12" ht="15.75" thickBot="1" x14ac:dyDescent="0.3">
      <c r="A1504" s="140" t="s">
        <v>410</v>
      </c>
      <c r="B1504" s="140"/>
      <c r="C1504" s="140"/>
      <c r="D1504" s="140"/>
      <c r="E1504" s="140"/>
      <c r="F1504" s="140"/>
      <c r="G1504" s="140"/>
      <c r="H1504" s="140"/>
      <c r="I1504" s="140"/>
      <c r="J1504" s="140"/>
      <c r="K1504" s="140"/>
      <c r="L1504" s="140"/>
    </row>
    <row r="1505" spans="1:12" ht="105" x14ac:dyDescent="0.25">
      <c r="A1505" s="81" t="s">
        <v>50</v>
      </c>
      <c r="B1505" s="82" t="s">
        <v>317</v>
      </c>
      <c r="C1505" s="82" t="s">
        <v>326</v>
      </c>
      <c r="D1505" s="83" t="s">
        <v>216</v>
      </c>
      <c r="E1505" s="83" t="s">
        <v>319</v>
      </c>
      <c r="F1505" s="84" t="s">
        <v>217</v>
      </c>
      <c r="G1505" s="87" t="s">
        <v>218</v>
      </c>
      <c r="H1505" s="82" t="s">
        <v>321</v>
      </c>
      <c r="I1505" s="83" t="s">
        <v>219</v>
      </c>
      <c r="J1505" s="122" t="s">
        <v>320</v>
      </c>
      <c r="K1505" s="85" t="s">
        <v>220</v>
      </c>
      <c r="L1505" s="86" t="s">
        <v>221</v>
      </c>
    </row>
    <row r="1506" spans="1:12" x14ac:dyDescent="0.25">
      <c r="A1506" s="75" t="s">
        <v>131</v>
      </c>
      <c r="B1506" s="76"/>
      <c r="C1506" s="76"/>
      <c r="D1506" s="76"/>
      <c r="E1506" s="76"/>
      <c r="F1506" s="76"/>
      <c r="G1506" s="76"/>
      <c r="H1506" s="76"/>
      <c r="I1506" s="76"/>
      <c r="J1506" s="78"/>
      <c r="K1506" s="78"/>
      <c r="L1506" s="92"/>
    </row>
    <row r="1507" spans="1:12" x14ac:dyDescent="0.25">
      <c r="A1507" s="72" t="s">
        <v>222</v>
      </c>
      <c r="B1507" s="73">
        <v>0.15</v>
      </c>
      <c r="C1507" s="73">
        <f>B1507*2</f>
        <v>0.3</v>
      </c>
      <c r="D1507" s="77"/>
      <c r="E1507" s="77"/>
      <c r="F1507" s="74">
        <f>(B1507*D1507)+(E1507*C1507)</f>
        <v>0</v>
      </c>
      <c r="G1507" s="129">
        <f>B1507/2</f>
        <v>7.4999999999999997E-2</v>
      </c>
      <c r="H1507" s="73">
        <f>G1507*2</f>
        <v>0.15</v>
      </c>
      <c r="I1507" s="77"/>
      <c r="J1507" s="123"/>
      <c r="K1507" s="74">
        <f>(G1507*I1507)+(J1507*H1507)</f>
        <v>0</v>
      </c>
      <c r="L1507" s="80">
        <f>F1507+K1507</f>
        <v>0</v>
      </c>
    </row>
    <row r="1508" spans="1:12" x14ac:dyDescent="0.25">
      <c r="A1508" s="75" t="s">
        <v>144</v>
      </c>
      <c r="B1508" s="76"/>
      <c r="C1508" s="76"/>
      <c r="D1508" s="76"/>
      <c r="E1508" s="76"/>
      <c r="F1508" s="76"/>
      <c r="G1508" s="76"/>
      <c r="H1508" s="76"/>
      <c r="I1508" s="76"/>
      <c r="J1508" s="78"/>
      <c r="K1508" s="78"/>
      <c r="L1508" s="92"/>
    </row>
    <row r="1509" spans="1:12" x14ac:dyDescent="0.25">
      <c r="A1509" s="72" t="s">
        <v>145</v>
      </c>
      <c r="B1509" s="73">
        <v>0.2</v>
      </c>
      <c r="C1509" s="73">
        <f>B1509*2</f>
        <v>0.4</v>
      </c>
      <c r="D1509" s="77"/>
      <c r="E1509" s="77"/>
      <c r="F1509" s="74">
        <f>(B1509*D1509)+(E1509*C1509)</f>
        <v>0</v>
      </c>
      <c r="G1509" s="129">
        <f>B1509/2</f>
        <v>0.1</v>
      </c>
      <c r="H1509" s="73">
        <f>G1509*2</f>
        <v>0.2</v>
      </c>
      <c r="I1509" s="77"/>
      <c r="J1509" s="123"/>
      <c r="K1509" s="74">
        <f>(G1509*I1509)+(J1509*H1509)</f>
        <v>0</v>
      </c>
      <c r="L1509" s="80">
        <f>F1509+K1509</f>
        <v>0</v>
      </c>
    </row>
    <row r="1510" spans="1:12" x14ac:dyDescent="0.25">
      <c r="A1510" s="72" t="s">
        <v>192</v>
      </c>
      <c r="B1510" s="73">
        <v>0.3</v>
      </c>
      <c r="C1510" s="73">
        <f>B1510*2</f>
        <v>0.6</v>
      </c>
      <c r="D1510" s="77"/>
      <c r="E1510" s="77"/>
      <c r="F1510" s="74">
        <f>(B1510*D1510)+(E1510*C1510)</f>
        <v>0</v>
      </c>
      <c r="G1510" s="129">
        <f>B1510/2</f>
        <v>0.15</v>
      </c>
      <c r="H1510" s="73">
        <f>G1510*2</f>
        <v>0.3</v>
      </c>
      <c r="I1510" s="77"/>
      <c r="J1510" s="123"/>
      <c r="K1510" s="74">
        <f>(G1510*I1510)+(J1510*H1510)</f>
        <v>0</v>
      </c>
      <c r="L1510" s="80">
        <f>F1510+K1510</f>
        <v>0</v>
      </c>
    </row>
    <row r="1511" spans="1:12" x14ac:dyDescent="0.25">
      <c r="A1511" s="72" t="s">
        <v>223</v>
      </c>
      <c r="B1511" s="73">
        <v>0.2</v>
      </c>
      <c r="C1511" s="73">
        <f>B1511*2</f>
        <v>0.4</v>
      </c>
      <c r="D1511" s="77"/>
      <c r="E1511" s="77"/>
      <c r="F1511" s="74">
        <f>(B1511*D1511)+(E1511*C1511)</f>
        <v>0</v>
      </c>
      <c r="G1511" s="129">
        <f>B1511/2</f>
        <v>0.1</v>
      </c>
      <c r="H1511" s="73">
        <f>G1511*2</f>
        <v>0.2</v>
      </c>
      <c r="I1511" s="77"/>
      <c r="J1511" s="123"/>
      <c r="K1511" s="74">
        <f>(G1511*I1511)+(J1511*H1511)</f>
        <v>0</v>
      </c>
      <c r="L1511" s="80">
        <f>F1511+K1511</f>
        <v>0</v>
      </c>
    </row>
    <row r="1512" spans="1:12" x14ac:dyDescent="0.25">
      <c r="A1512" s="75" t="s">
        <v>224</v>
      </c>
      <c r="B1512" s="76"/>
      <c r="C1512" s="76"/>
      <c r="D1512" s="76"/>
      <c r="E1512" s="76"/>
      <c r="F1512" s="76"/>
      <c r="G1512" s="76"/>
      <c r="H1512" s="76"/>
      <c r="I1512" s="76"/>
      <c r="J1512" s="78"/>
      <c r="K1512" s="78"/>
      <c r="L1512" s="92"/>
    </row>
    <row r="1513" spans="1:12" x14ac:dyDescent="0.25">
      <c r="A1513" s="72" t="s">
        <v>225</v>
      </c>
      <c r="B1513" s="73">
        <v>0.15</v>
      </c>
      <c r="C1513" s="73">
        <f t="shared" ref="C1513:C1520" si="236">B1513*2</f>
        <v>0.3</v>
      </c>
      <c r="D1513" s="77"/>
      <c r="E1513" s="77"/>
      <c r="F1513" s="74">
        <f t="shared" ref="F1513:F1520" si="237">(B1513*D1513)+(E1513*C1513)</f>
        <v>0</v>
      </c>
      <c r="G1513" s="129">
        <f t="shared" ref="G1513:G1520" si="238">B1513/2</f>
        <v>7.4999999999999997E-2</v>
      </c>
      <c r="H1513" s="73">
        <f t="shared" ref="H1513:H1520" si="239">G1513*2</f>
        <v>0.15</v>
      </c>
      <c r="I1513" s="77"/>
      <c r="J1513" s="123"/>
      <c r="K1513" s="74">
        <f t="shared" ref="K1513:K1520" si="240">(G1513*I1513)+(J1513*H1513)</f>
        <v>0</v>
      </c>
      <c r="L1513" s="80">
        <f t="shared" ref="L1513:L1520" si="241">F1513+K1513</f>
        <v>0</v>
      </c>
    </row>
    <row r="1514" spans="1:12" x14ac:dyDescent="0.25">
      <c r="A1514" s="72" t="s">
        <v>193</v>
      </c>
      <c r="B1514" s="73">
        <v>0.2</v>
      </c>
      <c r="C1514" s="73">
        <f t="shared" si="236"/>
        <v>0.4</v>
      </c>
      <c r="D1514" s="77"/>
      <c r="E1514" s="77"/>
      <c r="F1514" s="74">
        <f t="shared" si="237"/>
        <v>0</v>
      </c>
      <c r="G1514" s="129">
        <f t="shared" si="238"/>
        <v>0.1</v>
      </c>
      <c r="H1514" s="73">
        <f t="shared" si="239"/>
        <v>0.2</v>
      </c>
      <c r="I1514" s="77"/>
      <c r="J1514" s="123"/>
      <c r="K1514" s="74">
        <f t="shared" si="240"/>
        <v>0</v>
      </c>
      <c r="L1514" s="80">
        <f t="shared" si="241"/>
        <v>0</v>
      </c>
    </row>
    <row r="1515" spans="1:12" x14ac:dyDescent="0.25">
      <c r="A1515" s="72" t="s">
        <v>322</v>
      </c>
      <c r="B1515" s="73">
        <v>0.35</v>
      </c>
      <c r="C1515" s="73">
        <f t="shared" si="236"/>
        <v>0.7</v>
      </c>
      <c r="D1515" s="77"/>
      <c r="E1515" s="77">
        <v>3</v>
      </c>
      <c r="F1515" s="74">
        <f t="shared" si="237"/>
        <v>2.0999999999999996</v>
      </c>
      <c r="G1515" s="129">
        <f t="shared" si="238"/>
        <v>0.17499999999999999</v>
      </c>
      <c r="H1515" s="73">
        <f t="shared" si="239"/>
        <v>0.35</v>
      </c>
      <c r="I1515" s="77"/>
      <c r="J1515" s="123"/>
      <c r="K1515" s="74">
        <f t="shared" si="240"/>
        <v>0</v>
      </c>
      <c r="L1515" s="80">
        <f t="shared" si="241"/>
        <v>2.0999999999999996</v>
      </c>
    </row>
    <row r="1516" spans="1:12" x14ac:dyDescent="0.25">
      <c r="A1516" s="72" t="s">
        <v>333</v>
      </c>
      <c r="B1516" s="73">
        <v>0.45</v>
      </c>
      <c r="C1516" s="73">
        <f t="shared" si="236"/>
        <v>0.9</v>
      </c>
      <c r="D1516" s="77">
        <v>32</v>
      </c>
      <c r="E1516" s="77"/>
      <c r="F1516" s="74">
        <f t="shared" si="237"/>
        <v>14.4</v>
      </c>
      <c r="G1516" s="129">
        <f t="shared" si="238"/>
        <v>0.22500000000000001</v>
      </c>
      <c r="H1516" s="73">
        <f t="shared" si="239"/>
        <v>0.45</v>
      </c>
      <c r="I1516" s="77"/>
      <c r="J1516" s="123"/>
      <c r="K1516" s="74">
        <f t="shared" si="240"/>
        <v>0</v>
      </c>
      <c r="L1516" s="80">
        <f t="shared" si="241"/>
        <v>14.4</v>
      </c>
    </row>
    <row r="1517" spans="1:12" x14ac:dyDescent="0.25">
      <c r="A1517" s="72" t="s">
        <v>66</v>
      </c>
      <c r="B1517" s="73">
        <v>0.5</v>
      </c>
      <c r="C1517" s="73">
        <f t="shared" si="236"/>
        <v>1</v>
      </c>
      <c r="D1517" s="77">
        <v>5</v>
      </c>
      <c r="E1517" s="77"/>
      <c r="F1517" s="74">
        <f t="shared" si="237"/>
        <v>2.5</v>
      </c>
      <c r="G1517" s="129">
        <f t="shared" si="238"/>
        <v>0.25</v>
      </c>
      <c r="H1517" s="73">
        <f t="shared" si="239"/>
        <v>0.5</v>
      </c>
      <c r="I1517" s="77"/>
      <c r="J1517" s="123"/>
      <c r="K1517" s="74">
        <f t="shared" si="240"/>
        <v>0</v>
      </c>
      <c r="L1517" s="80">
        <f t="shared" si="241"/>
        <v>2.5</v>
      </c>
    </row>
    <row r="1518" spans="1:12" x14ac:dyDescent="0.25">
      <c r="A1518" s="72" t="s">
        <v>315</v>
      </c>
      <c r="B1518" s="73">
        <v>0.5</v>
      </c>
      <c r="C1518" s="73">
        <f t="shared" si="236"/>
        <v>1</v>
      </c>
      <c r="D1518" s="77"/>
      <c r="E1518" s="77"/>
      <c r="F1518" s="74">
        <f t="shared" si="237"/>
        <v>0</v>
      </c>
      <c r="G1518" s="129">
        <f t="shared" si="238"/>
        <v>0.25</v>
      </c>
      <c r="H1518" s="73">
        <f t="shared" si="239"/>
        <v>0.5</v>
      </c>
      <c r="I1518" s="77"/>
      <c r="J1518" s="123"/>
      <c r="K1518" s="74">
        <f t="shared" si="240"/>
        <v>0</v>
      </c>
      <c r="L1518" s="80">
        <f t="shared" si="241"/>
        <v>0</v>
      </c>
    </row>
    <row r="1519" spans="1:12" x14ac:dyDescent="0.25">
      <c r="A1519" s="72" t="s">
        <v>230</v>
      </c>
      <c r="B1519" s="73">
        <v>1</v>
      </c>
      <c r="C1519" s="73">
        <f t="shared" si="236"/>
        <v>2</v>
      </c>
      <c r="D1519" s="77">
        <v>8</v>
      </c>
      <c r="E1519" s="77"/>
      <c r="F1519" s="74">
        <f t="shared" si="237"/>
        <v>8</v>
      </c>
      <c r="G1519" s="129">
        <f t="shared" si="238"/>
        <v>0.5</v>
      </c>
      <c r="H1519" s="73">
        <f t="shared" si="239"/>
        <v>1</v>
      </c>
      <c r="I1519" s="77"/>
      <c r="J1519" s="123"/>
      <c r="K1519" s="74">
        <f t="shared" si="240"/>
        <v>0</v>
      </c>
      <c r="L1519" s="80">
        <f t="shared" si="241"/>
        <v>8</v>
      </c>
    </row>
    <row r="1520" spans="1:12" x14ac:dyDescent="0.25">
      <c r="A1520" s="72" t="s">
        <v>173</v>
      </c>
      <c r="B1520" s="73">
        <v>0.2</v>
      </c>
      <c r="C1520" s="73">
        <f t="shared" si="236"/>
        <v>0.4</v>
      </c>
      <c r="D1520" s="77"/>
      <c r="E1520" s="77"/>
      <c r="F1520" s="74">
        <f t="shared" si="237"/>
        <v>0</v>
      </c>
      <c r="G1520" s="129">
        <f t="shared" si="238"/>
        <v>0.1</v>
      </c>
      <c r="H1520" s="73">
        <f t="shared" si="239"/>
        <v>0.2</v>
      </c>
      <c r="I1520" s="77"/>
      <c r="J1520" s="123"/>
      <c r="K1520" s="74">
        <f t="shared" si="240"/>
        <v>0</v>
      </c>
      <c r="L1520" s="80">
        <f t="shared" si="241"/>
        <v>0</v>
      </c>
    </row>
    <row r="1521" spans="1:12" x14ac:dyDescent="0.25">
      <c r="A1521" s="75" t="s">
        <v>89</v>
      </c>
      <c r="B1521" s="76"/>
      <c r="C1521" s="76"/>
      <c r="D1521" s="76"/>
      <c r="E1521" s="76"/>
      <c r="F1521" s="76"/>
      <c r="G1521" s="76"/>
      <c r="H1521" s="76"/>
      <c r="I1521" s="76"/>
      <c r="J1521" s="78"/>
      <c r="K1521" s="78"/>
      <c r="L1521" s="92"/>
    </row>
    <row r="1522" spans="1:12" x14ac:dyDescent="0.25">
      <c r="A1522" s="72" t="s">
        <v>231</v>
      </c>
      <c r="B1522" s="73">
        <v>0.25</v>
      </c>
      <c r="C1522" s="73">
        <f>B1522*2</f>
        <v>0.5</v>
      </c>
      <c r="D1522" s="77"/>
      <c r="E1522" s="77"/>
      <c r="F1522" s="74">
        <f>(B1522*D1522)+(E1522*C1522)</f>
        <v>0</v>
      </c>
      <c r="G1522" s="129">
        <f>B1522/2</f>
        <v>0.125</v>
      </c>
      <c r="H1522" s="73">
        <f>G1522*2</f>
        <v>0.25</v>
      </c>
      <c r="I1522" s="77"/>
      <c r="J1522" s="123"/>
      <c r="K1522" s="74">
        <f>(G1522*I1522)+(J1522*H1522)</f>
        <v>0</v>
      </c>
      <c r="L1522" s="80">
        <f>F1522+K1522</f>
        <v>0</v>
      </c>
    </row>
    <row r="1523" spans="1:12" x14ac:dyDescent="0.25">
      <c r="A1523" s="72" t="s">
        <v>232</v>
      </c>
      <c r="B1523" s="73">
        <v>0.5</v>
      </c>
      <c r="C1523" s="73">
        <f>B1523*2</f>
        <v>1</v>
      </c>
      <c r="D1523" s="77"/>
      <c r="E1523" s="77"/>
      <c r="F1523" s="74">
        <f>(B1523*D1523)+(E1523*C1523)</f>
        <v>0</v>
      </c>
      <c r="G1523" s="129">
        <f>B1523/2</f>
        <v>0.25</v>
      </c>
      <c r="H1523" s="73">
        <f>G1523*2</f>
        <v>0.5</v>
      </c>
      <c r="I1523" s="77"/>
      <c r="J1523" s="123"/>
      <c r="K1523" s="74">
        <f>(G1523*I1523)+(J1523*H1523)</f>
        <v>0</v>
      </c>
      <c r="L1523" s="80">
        <f>F1523+K1523</f>
        <v>0</v>
      </c>
    </row>
    <row r="1524" spans="1:12" x14ac:dyDescent="0.25">
      <c r="A1524" s="75" t="s">
        <v>158</v>
      </c>
      <c r="B1524" s="76"/>
      <c r="C1524" s="76"/>
      <c r="D1524" s="76"/>
      <c r="E1524" s="76"/>
      <c r="F1524" s="76"/>
      <c r="G1524" s="76"/>
      <c r="H1524" s="76"/>
      <c r="I1524" s="76"/>
      <c r="J1524" s="78"/>
      <c r="K1524" s="78"/>
      <c r="L1524" s="92"/>
    </row>
    <row r="1525" spans="1:12" x14ac:dyDescent="0.25">
      <c r="A1525" s="72" t="s">
        <v>208</v>
      </c>
      <c r="B1525" s="73">
        <v>0.3</v>
      </c>
      <c r="C1525" s="73">
        <f t="shared" ref="C1525:C1532" si="242">B1525*2</f>
        <v>0.6</v>
      </c>
      <c r="D1525" s="77"/>
      <c r="E1525" s="77"/>
      <c r="F1525" s="74">
        <f t="shared" ref="F1525:F1532" si="243">(B1525*D1525)+(E1525*C1525)</f>
        <v>0</v>
      </c>
      <c r="G1525" s="129">
        <f t="shared" ref="G1525:G1532" si="244">B1525/2</f>
        <v>0.15</v>
      </c>
      <c r="H1525" s="73">
        <f t="shared" ref="H1525:H1532" si="245">G1525*2</f>
        <v>0.3</v>
      </c>
      <c r="I1525" s="77"/>
      <c r="J1525" s="123"/>
      <c r="K1525" s="74">
        <f t="shared" ref="K1525:K1532" si="246">(G1525*I1525)+(J1525*H1525)</f>
        <v>0</v>
      </c>
      <c r="L1525" s="80">
        <f t="shared" ref="L1525:L1532" si="247">F1525+K1525</f>
        <v>0</v>
      </c>
    </row>
    <row r="1526" spans="1:12" x14ac:dyDescent="0.25">
      <c r="A1526" s="72" t="s">
        <v>180</v>
      </c>
      <c r="B1526" s="73">
        <v>0.4</v>
      </c>
      <c r="C1526" s="73">
        <f t="shared" si="242"/>
        <v>0.8</v>
      </c>
      <c r="D1526" s="77"/>
      <c r="E1526" s="77"/>
      <c r="F1526" s="74">
        <f t="shared" si="243"/>
        <v>0</v>
      </c>
      <c r="G1526" s="129">
        <f t="shared" si="244"/>
        <v>0.2</v>
      </c>
      <c r="H1526" s="73">
        <f t="shared" si="245"/>
        <v>0.4</v>
      </c>
      <c r="I1526" s="77"/>
      <c r="J1526" s="123"/>
      <c r="K1526" s="74">
        <f t="shared" si="246"/>
        <v>0</v>
      </c>
      <c r="L1526" s="80">
        <f t="shared" si="247"/>
        <v>0</v>
      </c>
    </row>
    <row r="1527" spans="1:12" x14ac:dyDescent="0.25">
      <c r="A1527" s="72" t="s">
        <v>233</v>
      </c>
      <c r="B1527" s="73">
        <v>0.3</v>
      </c>
      <c r="C1527" s="73">
        <f t="shared" si="242"/>
        <v>0.6</v>
      </c>
      <c r="D1527" s="77"/>
      <c r="E1527" s="77"/>
      <c r="F1527" s="74">
        <f t="shared" si="243"/>
        <v>0</v>
      </c>
      <c r="G1527" s="129">
        <f t="shared" si="244"/>
        <v>0.15</v>
      </c>
      <c r="H1527" s="73">
        <f t="shared" si="245"/>
        <v>0.3</v>
      </c>
      <c r="I1527" s="77"/>
      <c r="J1527" s="123"/>
      <c r="K1527" s="74">
        <f t="shared" si="246"/>
        <v>0</v>
      </c>
      <c r="L1527" s="80">
        <f t="shared" si="247"/>
        <v>0</v>
      </c>
    </row>
    <row r="1528" spans="1:12" x14ac:dyDescent="0.25">
      <c r="A1528" s="72" t="s">
        <v>234</v>
      </c>
      <c r="B1528" s="73">
        <v>0.4</v>
      </c>
      <c r="C1528" s="73">
        <f t="shared" si="242"/>
        <v>0.8</v>
      </c>
      <c r="D1528" s="77">
        <v>4</v>
      </c>
      <c r="E1528" s="77"/>
      <c r="F1528" s="74">
        <f t="shared" si="243"/>
        <v>1.6</v>
      </c>
      <c r="G1528" s="129">
        <f t="shared" si="244"/>
        <v>0.2</v>
      </c>
      <c r="H1528" s="73">
        <f t="shared" si="245"/>
        <v>0.4</v>
      </c>
      <c r="I1528" s="77"/>
      <c r="J1528" s="123"/>
      <c r="K1528" s="74">
        <f t="shared" si="246"/>
        <v>0</v>
      </c>
      <c r="L1528" s="80">
        <f t="shared" si="247"/>
        <v>1.6</v>
      </c>
    </row>
    <row r="1529" spans="1:12" x14ac:dyDescent="0.25">
      <c r="A1529" s="72" t="s">
        <v>235</v>
      </c>
      <c r="B1529" s="73">
        <v>0.6</v>
      </c>
      <c r="C1529" s="73">
        <f t="shared" si="242"/>
        <v>1.2</v>
      </c>
      <c r="D1529" s="77">
        <v>12</v>
      </c>
      <c r="E1529" s="77"/>
      <c r="F1529" s="74">
        <f t="shared" si="243"/>
        <v>7.1999999999999993</v>
      </c>
      <c r="G1529" s="129">
        <f t="shared" si="244"/>
        <v>0.3</v>
      </c>
      <c r="H1529" s="73">
        <f t="shared" si="245"/>
        <v>0.6</v>
      </c>
      <c r="I1529" s="77"/>
      <c r="J1529" s="123"/>
      <c r="K1529" s="74">
        <f t="shared" si="246"/>
        <v>0</v>
      </c>
      <c r="L1529" s="80">
        <f t="shared" si="247"/>
        <v>7.1999999999999993</v>
      </c>
    </row>
    <row r="1530" spans="1:12" x14ac:dyDescent="0.25">
      <c r="A1530" s="72" t="s">
        <v>236</v>
      </c>
      <c r="B1530" s="73">
        <v>0.25</v>
      </c>
      <c r="C1530" s="73">
        <f t="shared" si="242"/>
        <v>0.5</v>
      </c>
      <c r="D1530" s="77">
        <v>1</v>
      </c>
      <c r="E1530" s="77"/>
      <c r="F1530" s="74">
        <f t="shared" si="243"/>
        <v>0.25</v>
      </c>
      <c r="G1530" s="129">
        <f t="shared" si="244"/>
        <v>0.125</v>
      </c>
      <c r="H1530" s="73">
        <f t="shared" si="245"/>
        <v>0.25</v>
      </c>
      <c r="I1530" s="77"/>
      <c r="J1530" s="123"/>
      <c r="K1530" s="74">
        <f t="shared" si="246"/>
        <v>0</v>
      </c>
      <c r="L1530" s="80">
        <f t="shared" si="247"/>
        <v>0.25</v>
      </c>
    </row>
    <row r="1531" spans="1:12" x14ac:dyDescent="0.25">
      <c r="A1531" s="72" t="s">
        <v>325</v>
      </c>
      <c r="B1531" s="73">
        <v>0.2</v>
      </c>
      <c r="C1531" s="73">
        <f t="shared" si="242"/>
        <v>0.4</v>
      </c>
      <c r="D1531" s="77"/>
      <c r="E1531" s="77"/>
      <c r="F1531" s="74">
        <f t="shared" si="243"/>
        <v>0</v>
      </c>
      <c r="G1531" s="129">
        <f t="shared" si="244"/>
        <v>0.1</v>
      </c>
      <c r="H1531" s="73">
        <f t="shared" si="245"/>
        <v>0.2</v>
      </c>
      <c r="I1531" s="77"/>
      <c r="J1531" s="123"/>
      <c r="K1531" s="74">
        <f t="shared" si="246"/>
        <v>0</v>
      </c>
      <c r="L1531" s="80">
        <f t="shared" si="247"/>
        <v>0</v>
      </c>
    </row>
    <row r="1532" spans="1:12" x14ac:dyDescent="0.25">
      <c r="A1532" s="72" t="s">
        <v>95</v>
      </c>
      <c r="B1532" s="73">
        <v>0.25</v>
      </c>
      <c r="C1532" s="73">
        <f t="shared" si="242"/>
        <v>0.5</v>
      </c>
      <c r="D1532" s="77"/>
      <c r="E1532" s="77"/>
      <c r="F1532" s="74">
        <f t="shared" si="243"/>
        <v>0</v>
      </c>
      <c r="G1532" s="129">
        <f t="shared" si="244"/>
        <v>0.125</v>
      </c>
      <c r="H1532" s="73">
        <f t="shared" si="245"/>
        <v>0.25</v>
      </c>
      <c r="I1532" s="77"/>
      <c r="J1532" s="123"/>
      <c r="K1532" s="74">
        <f t="shared" si="246"/>
        <v>0</v>
      </c>
      <c r="L1532" s="80">
        <f t="shared" si="247"/>
        <v>0</v>
      </c>
    </row>
    <row r="1533" spans="1:12" x14ac:dyDescent="0.25">
      <c r="A1533" s="75" t="s">
        <v>73</v>
      </c>
      <c r="B1533" s="76"/>
      <c r="C1533" s="76"/>
      <c r="D1533" s="76"/>
      <c r="E1533" s="76"/>
      <c r="F1533" s="76"/>
      <c r="G1533" s="76"/>
      <c r="H1533" s="76"/>
      <c r="I1533" s="76"/>
      <c r="J1533" s="78"/>
      <c r="K1533" s="78"/>
      <c r="L1533" s="92"/>
    </row>
    <row r="1534" spans="1:12" x14ac:dyDescent="0.25">
      <c r="A1534" s="72" t="s">
        <v>76</v>
      </c>
      <c r="B1534" s="73">
        <v>0.5</v>
      </c>
      <c r="C1534" s="73">
        <f>B1534*2</f>
        <v>1</v>
      </c>
      <c r="D1534" s="77"/>
      <c r="E1534" s="77"/>
      <c r="F1534" s="74">
        <f>(B1534*D1534)+(E1534*C1534)</f>
        <v>0</v>
      </c>
      <c r="G1534" s="129">
        <f>B1534/2</f>
        <v>0.25</v>
      </c>
      <c r="H1534" s="73">
        <f>G1534*2</f>
        <v>0.5</v>
      </c>
      <c r="I1534" s="77"/>
      <c r="J1534" s="123"/>
      <c r="K1534" s="74">
        <f>(G1534*I1534)+(J1534*H1534)</f>
        <v>0</v>
      </c>
      <c r="L1534" s="80">
        <f>F1534+K1534</f>
        <v>0</v>
      </c>
    </row>
    <row r="1535" spans="1:12" x14ac:dyDescent="0.25">
      <c r="A1535" s="72" t="s">
        <v>77</v>
      </c>
      <c r="B1535" s="73">
        <v>0.7</v>
      </c>
      <c r="C1535" s="73">
        <f>B1535*2</f>
        <v>1.4</v>
      </c>
      <c r="D1535" s="77"/>
      <c r="E1535" s="77"/>
      <c r="F1535" s="74">
        <f>(B1535*D1535)+(E1535*C1535)</f>
        <v>0</v>
      </c>
      <c r="G1535" s="129">
        <f>B1535/2</f>
        <v>0.35</v>
      </c>
      <c r="H1535" s="73">
        <f>G1535*2</f>
        <v>0.7</v>
      </c>
      <c r="I1535" s="77"/>
      <c r="J1535" s="123"/>
      <c r="K1535" s="74">
        <f>(G1535*I1535)+(J1535*H1535)</f>
        <v>0</v>
      </c>
      <c r="L1535" s="80">
        <f>F1535+K1535</f>
        <v>0</v>
      </c>
    </row>
    <row r="1536" spans="1:12" x14ac:dyDescent="0.25">
      <c r="A1536" s="72" t="s">
        <v>238</v>
      </c>
      <c r="B1536" s="73">
        <v>0.02</v>
      </c>
      <c r="C1536" s="73">
        <v>0</v>
      </c>
      <c r="D1536" s="77"/>
      <c r="E1536" s="77"/>
      <c r="F1536" s="74">
        <f>(B1536*D1536)+(E1536*C1536)</f>
        <v>0</v>
      </c>
      <c r="G1536" s="129">
        <f>B1536/2</f>
        <v>0.01</v>
      </c>
      <c r="H1536" s="73">
        <f>G1536*2</f>
        <v>0.02</v>
      </c>
      <c r="I1536" s="77"/>
      <c r="J1536" s="123"/>
      <c r="K1536" s="74">
        <f>(G1536*I1536)+(J1536*H1536)</f>
        <v>0</v>
      </c>
      <c r="L1536" s="80">
        <f>F1536+K1536</f>
        <v>0</v>
      </c>
    </row>
    <row r="1537" spans="1:12" x14ac:dyDescent="0.25">
      <c r="A1537" s="75" t="s">
        <v>163</v>
      </c>
      <c r="B1537" s="76"/>
      <c r="C1537" s="76"/>
      <c r="D1537" s="76"/>
      <c r="E1537" s="76"/>
      <c r="F1537" s="76"/>
      <c r="G1537" s="76"/>
      <c r="H1537" s="76"/>
      <c r="I1537" s="76"/>
      <c r="J1537" s="78"/>
      <c r="K1537" s="78"/>
      <c r="L1537" s="92"/>
    </row>
    <row r="1538" spans="1:12" x14ac:dyDescent="0.25">
      <c r="A1538" s="72" t="s">
        <v>163</v>
      </c>
      <c r="B1538" s="73">
        <v>0.5</v>
      </c>
      <c r="C1538" s="73">
        <f>B1538*2</f>
        <v>1</v>
      </c>
      <c r="D1538" s="77"/>
      <c r="E1538" s="77"/>
      <c r="F1538" s="74">
        <f>(B1538*D1538)+(E1538*C1538)</f>
        <v>0</v>
      </c>
      <c r="G1538" s="129">
        <f>B1538/2</f>
        <v>0.25</v>
      </c>
      <c r="H1538" s="73">
        <f>G1538*2</f>
        <v>0.5</v>
      </c>
      <c r="I1538" s="77"/>
      <c r="J1538" s="123"/>
      <c r="K1538" s="74">
        <f>(G1538*I1538)+(J1538*H1538)</f>
        <v>0</v>
      </c>
      <c r="L1538" s="80">
        <f>F1538+K1538</f>
        <v>0</v>
      </c>
    </row>
    <row r="1539" spans="1:12" x14ac:dyDescent="0.25">
      <c r="A1539" s="72" t="s">
        <v>115</v>
      </c>
      <c r="B1539" s="73">
        <v>2</v>
      </c>
      <c r="C1539" s="73">
        <f>B1539*2</f>
        <v>4</v>
      </c>
      <c r="D1539" s="77"/>
      <c r="E1539" s="77"/>
      <c r="F1539" s="74">
        <f>(B1539*D1539)+(E1539*C1539)</f>
        <v>0</v>
      </c>
      <c r="G1539" s="129">
        <f>B1539/2</f>
        <v>1</v>
      </c>
      <c r="H1539" s="73">
        <f>G1539*2</f>
        <v>2</v>
      </c>
      <c r="I1539" s="77"/>
      <c r="J1539" s="123"/>
      <c r="K1539" s="74">
        <f>(G1539*I1539)+(J1539*H1539)</f>
        <v>0</v>
      </c>
      <c r="L1539" s="80">
        <f>F1539+K1539</f>
        <v>0</v>
      </c>
    </row>
    <row r="1540" spans="1:12" x14ac:dyDescent="0.25">
      <c r="A1540" s="72" t="s">
        <v>165</v>
      </c>
      <c r="B1540" s="73">
        <v>1</v>
      </c>
      <c r="C1540" s="73">
        <f>B1540*2</f>
        <v>2</v>
      </c>
      <c r="D1540" s="77"/>
      <c r="E1540" s="77"/>
      <c r="F1540" s="74">
        <f>(B1540*D1540)+(E1540*C1540)</f>
        <v>0</v>
      </c>
      <c r="G1540" s="129">
        <f>B1540/2</f>
        <v>0.5</v>
      </c>
      <c r="H1540" s="73">
        <f>G1540*2</f>
        <v>1</v>
      </c>
      <c r="I1540" s="77"/>
      <c r="J1540" s="123"/>
      <c r="K1540" s="74">
        <f>(G1540*I1540)+(J1540*H1540)</f>
        <v>0</v>
      </c>
      <c r="L1540" s="80">
        <f>F1540+K1540</f>
        <v>0</v>
      </c>
    </row>
    <row r="1541" spans="1:12" x14ac:dyDescent="0.25">
      <c r="A1541" s="72" t="s">
        <v>172</v>
      </c>
      <c r="B1541" s="73">
        <v>1</v>
      </c>
      <c r="C1541" s="73">
        <f>B1541*2</f>
        <v>2</v>
      </c>
      <c r="D1541" s="77"/>
      <c r="E1541" s="77"/>
      <c r="F1541" s="74">
        <f>(B1541*D1541)+(E1541*C1541)</f>
        <v>0</v>
      </c>
      <c r="G1541" s="129">
        <f>B1541/2</f>
        <v>0.5</v>
      </c>
      <c r="H1541" s="73">
        <f>G1541*2</f>
        <v>1</v>
      </c>
      <c r="I1541" s="77"/>
      <c r="J1541" s="123"/>
      <c r="K1541" s="74">
        <f>(G1541*I1541)+(J1541*H1541)</f>
        <v>0</v>
      </c>
      <c r="L1541" s="80">
        <f>F1541+K1541</f>
        <v>0</v>
      </c>
    </row>
    <row r="1542" spans="1:12" x14ac:dyDescent="0.25">
      <c r="A1542" s="75" t="s">
        <v>97</v>
      </c>
      <c r="B1542" s="76"/>
      <c r="C1542" s="76"/>
      <c r="D1542" s="76"/>
      <c r="E1542" s="76"/>
      <c r="F1542" s="76"/>
      <c r="G1542" s="76"/>
      <c r="H1542" s="76"/>
      <c r="I1542" s="76"/>
      <c r="J1542" s="78"/>
      <c r="K1542" s="78"/>
      <c r="L1542" s="92"/>
    </row>
    <row r="1543" spans="1:12" x14ac:dyDescent="0.25">
      <c r="A1543" s="72" t="s">
        <v>99</v>
      </c>
      <c r="B1543" s="73">
        <v>1</v>
      </c>
      <c r="C1543" s="73">
        <f>B1543*2</f>
        <v>2</v>
      </c>
      <c r="D1543" s="77"/>
      <c r="E1543" s="77"/>
      <c r="F1543" s="74">
        <f>(B1543*D1543)+(E1543*C1543)</f>
        <v>0</v>
      </c>
      <c r="G1543" s="129">
        <f>B1543/2</f>
        <v>0.5</v>
      </c>
      <c r="H1543" s="73">
        <f>G1543*2</f>
        <v>1</v>
      </c>
      <c r="I1543" s="77"/>
      <c r="J1543" s="123"/>
      <c r="K1543" s="74">
        <f>(G1543*I1543)+(J1543*H1543)</f>
        <v>0</v>
      </c>
      <c r="L1543" s="80">
        <f>F1543+K1543</f>
        <v>0</v>
      </c>
    </row>
    <row r="1544" spans="1:12" x14ac:dyDescent="0.25">
      <c r="A1544" s="72" t="s">
        <v>196</v>
      </c>
      <c r="B1544" s="73">
        <v>0.1</v>
      </c>
      <c r="C1544" s="73">
        <f>B1544*2</f>
        <v>0.2</v>
      </c>
      <c r="D1544" s="77"/>
      <c r="E1544" s="77"/>
      <c r="F1544" s="74">
        <f>(B1544*D1544)+(E1544*C1544)</f>
        <v>0</v>
      </c>
      <c r="G1544" s="129">
        <f>B1544/2</f>
        <v>0.05</v>
      </c>
      <c r="H1544" s="73">
        <f>G1544*2</f>
        <v>0.1</v>
      </c>
      <c r="I1544" s="77"/>
      <c r="J1544" s="123"/>
      <c r="K1544" s="74">
        <f>(G1544*I1544)+(J1544*H1544)</f>
        <v>0</v>
      </c>
      <c r="L1544" s="80">
        <f>F1544+K1544</f>
        <v>0</v>
      </c>
    </row>
    <row r="1545" spans="1:12" x14ac:dyDescent="0.25">
      <c r="A1545" s="94" t="s">
        <v>239</v>
      </c>
      <c r="B1545" s="73">
        <v>0.25</v>
      </c>
      <c r="C1545" s="73">
        <f>B1545*2</f>
        <v>0.5</v>
      </c>
      <c r="D1545" s="91"/>
      <c r="E1545" s="91"/>
      <c r="F1545" s="74">
        <f>(B1545*D1545)+(E1545*C1545)</f>
        <v>0</v>
      </c>
      <c r="G1545" s="129">
        <f>B1545/2</f>
        <v>0.125</v>
      </c>
      <c r="H1545" s="73">
        <f>G1545*2</f>
        <v>0.25</v>
      </c>
      <c r="I1545" s="77"/>
      <c r="J1545" s="123"/>
      <c r="K1545" s="74">
        <f>(G1545*I1545)+(J1545*H1545)</f>
        <v>0</v>
      </c>
      <c r="L1545" s="80">
        <f>F1545+K1545</f>
        <v>0</v>
      </c>
    </row>
    <row r="1546" spans="1:12" x14ac:dyDescent="0.25">
      <c r="A1546" s="94" t="s">
        <v>240</v>
      </c>
      <c r="B1546" s="73">
        <v>0.25</v>
      </c>
      <c r="C1546" s="73">
        <f>B1546*2</f>
        <v>0.5</v>
      </c>
      <c r="D1546" s="91"/>
      <c r="E1546" s="91"/>
      <c r="F1546" s="74">
        <f>(B1546*D1546)+(E1546*C1546)</f>
        <v>0</v>
      </c>
      <c r="G1546" s="129">
        <f>B1546/2</f>
        <v>0.125</v>
      </c>
      <c r="H1546" s="73">
        <f>G1546*2</f>
        <v>0.25</v>
      </c>
      <c r="I1546" s="77"/>
      <c r="J1546" s="123"/>
      <c r="K1546" s="74">
        <f>(G1546*I1546)+(J1546*H1546)</f>
        <v>0</v>
      </c>
      <c r="L1546" s="80">
        <f>F1546+K1546</f>
        <v>0</v>
      </c>
    </row>
    <row r="1547" spans="1:12" ht="15.75" thickBot="1" x14ac:dyDescent="0.3">
      <c r="A1547" s="94" t="s">
        <v>241</v>
      </c>
      <c r="B1547" s="98">
        <v>0.1</v>
      </c>
      <c r="C1547" s="73">
        <f>B1547*2</f>
        <v>0.2</v>
      </c>
      <c r="D1547" s="91"/>
      <c r="E1547" s="120"/>
      <c r="F1547" s="74">
        <f>(B1547*D1547)+(E1547*C1547)</f>
        <v>0</v>
      </c>
      <c r="G1547" s="129">
        <f>B1547/2</f>
        <v>0.05</v>
      </c>
      <c r="H1547" s="73">
        <f>G1547*2</f>
        <v>0.1</v>
      </c>
      <c r="I1547" s="77"/>
      <c r="J1547" s="123"/>
      <c r="K1547" s="74">
        <f>(G1547*I1547)+(J1547*H1547)</f>
        <v>0</v>
      </c>
      <c r="L1547" s="80">
        <f>F1547+K1547</f>
        <v>0</v>
      </c>
    </row>
    <row r="1548" spans="1:12" ht="15.75" thickBot="1" x14ac:dyDescent="0.3">
      <c r="A1548" s="78"/>
      <c r="B1548" s="101" t="s">
        <v>242</v>
      </c>
      <c r="C1548" s="125"/>
      <c r="D1548" s="99">
        <f>SUM(D1507:D1547)+SUM(E1507:E1547)</f>
        <v>65</v>
      </c>
      <c r="E1548" s="121">
        <f>+SUM(E1507:E1547)</f>
        <v>3</v>
      </c>
      <c r="F1548" s="90">
        <f>SUM(F1509:F1547)</f>
        <v>36.049999999999997</v>
      </c>
      <c r="G1548" s="101" t="s">
        <v>243</v>
      </c>
      <c r="H1548" s="125"/>
      <c r="I1548" s="100">
        <f>SUM(I1507:I1547)</f>
        <v>0</v>
      </c>
      <c r="J1548" s="100">
        <f>SUM(J1507:J1547)</f>
        <v>0</v>
      </c>
      <c r="K1548" s="102">
        <f>SUM(K1507:K1547)</f>
        <v>0</v>
      </c>
      <c r="L1548" s="93">
        <f>SUM(L1507:L1547)</f>
        <v>36.049999999999997</v>
      </c>
    </row>
    <row r="1549" spans="1:12" ht="15.75" thickBot="1" x14ac:dyDescent="0.3">
      <c r="A1549" s="132"/>
      <c r="B1549" s="141" t="s">
        <v>244</v>
      </c>
      <c r="C1549" s="143"/>
      <c r="D1549" s="142"/>
      <c r="E1549" s="142"/>
      <c r="F1549" s="142"/>
      <c r="G1549" s="142"/>
      <c r="H1549" s="128"/>
      <c r="I1549" s="96">
        <f>D1548+I1548</f>
        <v>65</v>
      </c>
      <c r="J1549" s="125"/>
      <c r="K1549" s="103" t="s">
        <v>245</v>
      </c>
      <c r="L1549" s="104">
        <f>L1548</f>
        <v>36.049999999999997</v>
      </c>
    </row>
    <row r="1550" spans="1:12" x14ac:dyDescent="0.25">
      <c r="A1550" s="132"/>
      <c r="B1550" s="95"/>
      <c r="C1550" s="95"/>
      <c r="D1550" s="132"/>
      <c r="E1550" s="132"/>
      <c r="F1550" s="132"/>
      <c r="G1550" s="95"/>
      <c r="H1550" s="95"/>
      <c r="I1550" s="132"/>
      <c r="J1550" s="132"/>
      <c r="K1550" s="105" t="s">
        <v>246</v>
      </c>
      <c r="L1550" s="106">
        <v>663</v>
      </c>
    </row>
    <row r="1551" spans="1:12" x14ac:dyDescent="0.25">
      <c r="A1551" s="132"/>
      <c r="B1551" s="95"/>
      <c r="C1551" s="95"/>
      <c r="D1551" s="132"/>
      <c r="E1551" s="132"/>
      <c r="F1551" s="132"/>
      <c r="G1551" s="95"/>
      <c r="H1551" s="95"/>
      <c r="I1551" s="132"/>
      <c r="J1551" s="132"/>
      <c r="K1551" s="105" t="s">
        <v>102</v>
      </c>
      <c r="L1551" s="107">
        <f>L1549/L1550</f>
        <v>5.437405731523378E-2</v>
      </c>
    </row>
    <row r="1552" spans="1:12" ht="16.5" thickBot="1" x14ac:dyDescent="0.3">
      <c r="A1552" s="132"/>
      <c r="B1552" s="95"/>
      <c r="C1552" s="95"/>
      <c r="D1552" s="132"/>
      <c r="E1552" s="132"/>
      <c r="F1552" s="132"/>
      <c r="G1552" s="95"/>
      <c r="H1552" s="95"/>
      <c r="I1552" s="132"/>
      <c r="J1552" s="132"/>
      <c r="K1552" s="108" t="s">
        <v>213</v>
      </c>
      <c r="L1552" s="136" t="s">
        <v>411</v>
      </c>
    </row>
    <row r="1553" spans="1:12" x14ac:dyDescent="0.25">
      <c r="A1553" s="132"/>
      <c r="B1553" s="132"/>
      <c r="C1553" s="132"/>
      <c r="D1553" s="132"/>
      <c r="E1553" s="132"/>
      <c r="F1553" s="132"/>
      <c r="G1553" s="132"/>
      <c r="H1553" s="132"/>
      <c r="I1553" s="132"/>
      <c r="J1553" s="132"/>
      <c r="K1553" s="132"/>
      <c r="L1553" s="132"/>
    </row>
    <row r="1554" spans="1:12" x14ac:dyDescent="0.25">
      <c r="A1554" s="132"/>
      <c r="B1554" s="132"/>
      <c r="C1554" s="132"/>
      <c r="D1554" s="132"/>
      <c r="E1554" s="132"/>
      <c r="F1554" s="132"/>
      <c r="G1554" s="132"/>
      <c r="H1554" s="132"/>
      <c r="I1554" s="132"/>
      <c r="J1554" s="132"/>
      <c r="K1554" s="132"/>
      <c r="L1554" s="132"/>
    </row>
    <row r="1555" spans="1:12" x14ac:dyDescent="0.25">
      <c r="A1555" s="132"/>
      <c r="B1555" s="132"/>
      <c r="C1555" s="132"/>
      <c r="D1555" s="132"/>
      <c r="E1555" s="132"/>
      <c r="F1555" s="132"/>
      <c r="G1555" s="132"/>
      <c r="H1555" s="132"/>
      <c r="I1555" s="132"/>
      <c r="J1555" s="132"/>
      <c r="K1555" s="132"/>
      <c r="L1555" s="132"/>
    </row>
    <row r="1556" spans="1:12" ht="15.75" thickBot="1" x14ac:dyDescent="0.3">
      <c r="A1556" s="140" t="s">
        <v>412</v>
      </c>
      <c r="B1556" s="140"/>
      <c r="C1556" s="140"/>
      <c r="D1556" s="140"/>
      <c r="E1556" s="140"/>
      <c r="F1556" s="140"/>
      <c r="G1556" s="140"/>
      <c r="H1556" s="140"/>
      <c r="I1556" s="140"/>
      <c r="J1556" s="140"/>
      <c r="K1556" s="140"/>
      <c r="L1556" s="140"/>
    </row>
    <row r="1557" spans="1:12" ht="105" x14ac:dyDescent="0.25">
      <c r="A1557" s="81" t="s">
        <v>50</v>
      </c>
      <c r="B1557" s="82" t="s">
        <v>317</v>
      </c>
      <c r="C1557" s="82" t="s">
        <v>326</v>
      </c>
      <c r="D1557" s="83" t="s">
        <v>216</v>
      </c>
      <c r="E1557" s="83" t="s">
        <v>319</v>
      </c>
      <c r="F1557" s="84" t="s">
        <v>217</v>
      </c>
      <c r="G1557" s="87" t="s">
        <v>218</v>
      </c>
      <c r="H1557" s="82" t="s">
        <v>321</v>
      </c>
      <c r="I1557" s="83" t="s">
        <v>219</v>
      </c>
      <c r="J1557" s="122" t="s">
        <v>320</v>
      </c>
      <c r="K1557" s="85" t="s">
        <v>220</v>
      </c>
      <c r="L1557" s="86" t="s">
        <v>221</v>
      </c>
    </row>
    <row r="1558" spans="1:12" x14ac:dyDescent="0.25">
      <c r="A1558" s="75" t="s">
        <v>131</v>
      </c>
      <c r="B1558" s="76"/>
      <c r="C1558" s="76"/>
      <c r="D1558" s="76"/>
      <c r="E1558" s="76"/>
      <c r="F1558" s="76"/>
      <c r="G1558" s="76"/>
      <c r="H1558" s="76"/>
      <c r="I1558" s="76"/>
      <c r="J1558" s="78"/>
      <c r="K1558" s="78"/>
      <c r="L1558" s="92"/>
    </row>
    <row r="1559" spans="1:12" x14ac:dyDescent="0.25">
      <c r="A1559" s="72" t="s">
        <v>222</v>
      </c>
      <c r="B1559" s="73">
        <v>0.15</v>
      </c>
      <c r="C1559" s="73">
        <f>B1559*2</f>
        <v>0.3</v>
      </c>
      <c r="D1559" s="77"/>
      <c r="E1559" s="77"/>
      <c r="F1559" s="74">
        <f>(B1559*D1559)+(E1559*C1559)</f>
        <v>0</v>
      </c>
      <c r="G1559" s="129">
        <f>B1559/2</f>
        <v>7.4999999999999997E-2</v>
      </c>
      <c r="H1559" s="73">
        <f>G1559*2</f>
        <v>0.15</v>
      </c>
      <c r="I1559" s="77">
        <v>3</v>
      </c>
      <c r="J1559" s="123"/>
      <c r="K1559" s="74">
        <f>(G1559*I1559)+(J1559*H1559)</f>
        <v>0.22499999999999998</v>
      </c>
      <c r="L1559" s="80">
        <f>F1559+K1559</f>
        <v>0.22499999999999998</v>
      </c>
    </row>
    <row r="1560" spans="1:12" x14ac:dyDescent="0.25">
      <c r="A1560" s="75" t="s">
        <v>144</v>
      </c>
      <c r="B1560" s="76"/>
      <c r="C1560" s="76"/>
      <c r="D1560" s="76"/>
      <c r="E1560" s="76"/>
      <c r="F1560" s="76"/>
      <c r="G1560" s="76"/>
      <c r="H1560" s="76"/>
      <c r="I1560" s="76"/>
      <c r="J1560" s="78"/>
      <c r="K1560" s="78"/>
      <c r="L1560" s="92"/>
    </row>
    <row r="1561" spans="1:12" x14ac:dyDescent="0.25">
      <c r="A1561" s="72" t="s">
        <v>145</v>
      </c>
      <c r="B1561" s="73">
        <v>0.2</v>
      </c>
      <c r="C1561" s="73">
        <f>B1561*2</f>
        <v>0.4</v>
      </c>
      <c r="D1561" s="77"/>
      <c r="E1561" s="77"/>
      <c r="F1561" s="74">
        <f>(B1561*D1561)+(E1561*C1561)</f>
        <v>0</v>
      </c>
      <c r="G1561" s="129">
        <f>B1561/2</f>
        <v>0.1</v>
      </c>
      <c r="H1561" s="73">
        <f>G1561*2</f>
        <v>0.2</v>
      </c>
      <c r="I1561" s="77"/>
      <c r="J1561" s="123"/>
      <c r="K1561" s="74">
        <f>(G1561*I1561)+(J1561*H1561)</f>
        <v>0</v>
      </c>
      <c r="L1561" s="80">
        <f>F1561+K1561</f>
        <v>0</v>
      </c>
    </row>
    <row r="1562" spans="1:12" x14ac:dyDescent="0.25">
      <c r="A1562" s="72" t="s">
        <v>192</v>
      </c>
      <c r="B1562" s="73">
        <v>0.3</v>
      </c>
      <c r="C1562" s="73">
        <f>B1562*2</f>
        <v>0.6</v>
      </c>
      <c r="D1562" s="77"/>
      <c r="E1562" s="77"/>
      <c r="F1562" s="74">
        <f>(B1562*D1562)+(E1562*C1562)</f>
        <v>0</v>
      </c>
      <c r="G1562" s="129">
        <f>B1562/2</f>
        <v>0.15</v>
      </c>
      <c r="H1562" s="73">
        <f>G1562*2</f>
        <v>0.3</v>
      </c>
      <c r="I1562" s="77"/>
      <c r="J1562" s="123"/>
      <c r="K1562" s="74">
        <f>(G1562*I1562)+(J1562*H1562)</f>
        <v>0</v>
      </c>
      <c r="L1562" s="80">
        <f>F1562+K1562</f>
        <v>0</v>
      </c>
    </row>
    <row r="1563" spans="1:12" x14ac:dyDescent="0.25">
      <c r="A1563" s="72" t="s">
        <v>223</v>
      </c>
      <c r="B1563" s="73">
        <v>0.2</v>
      </c>
      <c r="C1563" s="73">
        <f>B1563*2</f>
        <v>0.4</v>
      </c>
      <c r="D1563" s="77"/>
      <c r="E1563" s="77"/>
      <c r="F1563" s="74">
        <f>(B1563*D1563)+(E1563*C1563)</f>
        <v>0</v>
      </c>
      <c r="G1563" s="129">
        <f>B1563/2</f>
        <v>0.1</v>
      </c>
      <c r="H1563" s="73">
        <f>G1563*2</f>
        <v>0.2</v>
      </c>
      <c r="I1563" s="77"/>
      <c r="J1563" s="123"/>
      <c r="K1563" s="74">
        <f>(G1563*I1563)+(J1563*H1563)</f>
        <v>0</v>
      </c>
      <c r="L1563" s="80">
        <f>F1563+K1563</f>
        <v>0</v>
      </c>
    </row>
    <row r="1564" spans="1:12" x14ac:dyDescent="0.25">
      <c r="A1564" s="75" t="s">
        <v>224</v>
      </c>
      <c r="B1564" s="76"/>
      <c r="C1564" s="76"/>
      <c r="D1564" s="76"/>
      <c r="E1564" s="76"/>
      <c r="F1564" s="76"/>
      <c r="G1564" s="76"/>
      <c r="H1564" s="76"/>
      <c r="I1564" s="76"/>
      <c r="J1564" s="78"/>
      <c r="K1564" s="78"/>
      <c r="L1564" s="92"/>
    </row>
    <row r="1565" spans="1:12" x14ac:dyDescent="0.25">
      <c r="A1565" s="72" t="s">
        <v>225</v>
      </c>
      <c r="B1565" s="73">
        <v>0.15</v>
      </c>
      <c r="C1565" s="73">
        <f t="shared" ref="C1565:C1572" si="248">B1565*2</f>
        <v>0.3</v>
      </c>
      <c r="D1565" s="77">
        <v>25</v>
      </c>
      <c r="E1565" s="77"/>
      <c r="F1565" s="74">
        <f t="shared" ref="F1565:F1572" si="249">(B1565*D1565)+(E1565*C1565)</f>
        <v>3.75</v>
      </c>
      <c r="G1565" s="129">
        <f t="shared" ref="G1565:G1572" si="250">B1565/2</f>
        <v>7.4999999999999997E-2</v>
      </c>
      <c r="H1565" s="73">
        <f t="shared" ref="H1565:H1572" si="251">G1565*2</f>
        <v>0.15</v>
      </c>
      <c r="I1565" s="77"/>
      <c r="J1565" s="123"/>
      <c r="K1565" s="74">
        <f t="shared" ref="K1565:K1572" si="252">(G1565*I1565)+(J1565*H1565)</f>
        <v>0</v>
      </c>
      <c r="L1565" s="80">
        <f t="shared" ref="L1565:L1572" si="253">F1565+K1565</f>
        <v>3.75</v>
      </c>
    </row>
    <row r="1566" spans="1:12" x14ac:dyDescent="0.25">
      <c r="A1566" s="72" t="s">
        <v>193</v>
      </c>
      <c r="B1566" s="73">
        <v>0.2</v>
      </c>
      <c r="C1566" s="73">
        <f t="shared" si="248"/>
        <v>0.4</v>
      </c>
      <c r="D1566" s="77">
        <v>12</v>
      </c>
      <c r="E1566" s="77"/>
      <c r="F1566" s="74">
        <f t="shared" si="249"/>
        <v>2.4000000000000004</v>
      </c>
      <c r="G1566" s="129">
        <f t="shared" si="250"/>
        <v>0.1</v>
      </c>
      <c r="H1566" s="73">
        <f t="shared" si="251"/>
        <v>0.2</v>
      </c>
      <c r="I1566" s="77"/>
      <c r="J1566" s="123"/>
      <c r="K1566" s="74">
        <f t="shared" si="252"/>
        <v>0</v>
      </c>
      <c r="L1566" s="80">
        <f t="shared" si="253"/>
        <v>2.4000000000000004</v>
      </c>
    </row>
    <row r="1567" spans="1:12" x14ac:dyDescent="0.25">
      <c r="A1567" s="72" t="s">
        <v>322</v>
      </c>
      <c r="B1567" s="73">
        <v>0.35</v>
      </c>
      <c r="C1567" s="73">
        <f t="shared" si="248"/>
        <v>0.7</v>
      </c>
      <c r="D1567" s="77">
        <v>17</v>
      </c>
      <c r="E1567" s="77"/>
      <c r="F1567" s="74">
        <f t="shared" si="249"/>
        <v>5.9499999999999993</v>
      </c>
      <c r="G1567" s="129">
        <f t="shared" si="250"/>
        <v>0.17499999999999999</v>
      </c>
      <c r="H1567" s="73">
        <f t="shared" si="251"/>
        <v>0.35</v>
      </c>
      <c r="I1567" s="77"/>
      <c r="J1567" s="123"/>
      <c r="K1567" s="74">
        <f t="shared" si="252"/>
        <v>0</v>
      </c>
      <c r="L1567" s="80">
        <f t="shared" si="253"/>
        <v>5.9499999999999993</v>
      </c>
    </row>
    <row r="1568" spans="1:12" x14ac:dyDescent="0.25">
      <c r="A1568" s="72" t="s">
        <v>333</v>
      </c>
      <c r="B1568" s="73">
        <v>0.45</v>
      </c>
      <c r="C1568" s="73">
        <f t="shared" si="248"/>
        <v>0.9</v>
      </c>
      <c r="D1568" s="77">
        <v>8</v>
      </c>
      <c r="E1568" s="77"/>
      <c r="F1568" s="74">
        <f t="shared" si="249"/>
        <v>3.6</v>
      </c>
      <c r="G1568" s="129">
        <f t="shared" si="250"/>
        <v>0.22500000000000001</v>
      </c>
      <c r="H1568" s="73">
        <f t="shared" si="251"/>
        <v>0.45</v>
      </c>
      <c r="I1568" s="77"/>
      <c r="J1568" s="123"/>
      <c r="K1568" s="74">
        <f t="shared" si="252"/>
        <v>0</v>
      </c>
      <c r="L1568" s="80">
        <f t="shared" si="253"/>
        <v>3.6</v>
      </c>
    </row>
    <row r="1569" spans="1:12" x14ac:dyDescent="0.25">
      <c r="A1569" s="72" t="s">
        <v>66</v>
      </c>
      <c r="B1569" s="73">
        <v>0.5</v>
      </c>
      <c r="C1569" s="73">
        <f t="shared" si="248"/>
        <v>1</v>
      </c>
      <c r="D1569" s="77">
        <v>10</v>
      </c>
      <c r="E1569" s="77"/>
      <c r="F1569" s="74">
        <f t="shared" si="249"/>
        <v>5</v>
      </c>
      <c r="G1569" s="129">
        <f t="shared" si="250"/>
        <v>0.25</v>
      </c>
      <c r="H1569" s="73">
        <f t="shared" si="251"/>
        <v>0.5</v>
      </c>
      <c r="I1569" s="77"/>
      <c r="J1569" s="123"/>
      <c r="K1569" s="74">
        <f t="shared" si="252"/>
        <v>0</v>
      </c>
      <c r="L1569" s="80">
        <f t="shared" si="253"/>
        <v>5</v>
      </c>
    </row>
    <row r="1570" spans="1:12" x14ac:dyDescent="0.25">
      <c r="A1570" s="72" t="s">
        <v>315</v>
      </c>
      <c r="B1570" s="73">
        <v>0.5</v>
      </c>
      <c r="C1570" s="73">
        <f t="shared" si="248"/>
        <v>1</v>
      </c>
      <c r="D1570" s="77"/>
      <c r="E1570" s="77"/>
      <c r="F1570" s="74">
        <f t="shared" si="249"/>
        <v>0</v>
      </c>
      <c r="G1570" s="129">
        <f t="shared" si="250"/>
        <v>0.25</v>
      </c>
      <c r="H1570" s="73">
        <f t="shared" si="251"/>
        <v>0.5</v>
      </c>
      <c r="I1570" s="77"/>
      <c r="J1570" s="123"/>
      <c r="K1570" s="74">
        <f t="shared" si="252"/>
        <v>0</v>
      </c>
      <c r="L1570" s="80">
        <f t="shared" si="253"/>
        <v>0</v>
      </c>
    </row>
    <row r="1571" spans="1:12" x14ac:dyDescent="0.25">
      <c r="A1571" s="72" t="s">
        <v>230</v>
      </c>
      <c r="B1571" s="73">
        <v>1</v>
      </c>
      <c r="C1571" s="73">
        <f t="shared" si="248"/>
        <v>2</v>
      </c>
      <c r="D1571" s="77"/>
      <c r="E1571" s="77"/>
      <c r="F1571" s="74">
        <f t="shared" si="249"/>
        <v>0</v>
      </c>
      <c r="G1571" s="129">
        <f t="shared" si="250"/>
        <v>0.5</v>
      </c>
      <c r="H1571" s="73">
        <f t="shared" si="251"/>
        <v>1</v>
      </c>
      <c r="I1571" s="77"/>
      <c r="J1571" s="123"/>
      <c r="K1571" s="74">
        <f t="shared" si="252"/>
        <v>0</v>
      </c>
      <c r="L1571" s="80">
        <f t="shared" si="253"/>
        <v>0</v>
      </c>
    </row>
    <row r="1572" spans="1:12" x14ac:dyDescent="0.25">
      <c r="A1572" s="72" t="s">
        <v>173</v>
      </c>
      <c r="B1572" s="73">
        <v>0.2</v>
      </c>
      <c r="C1572" s="73">
        <f t="shared" si="248"/>
        <v>0.4</v>
      </c>
      <c r="D1572" s="77"/>
      <c r="E1572" s="77"/>
      <c r="F1572" s="74">
        <f t="shared" si="249"/>
        <v>0</v>
      </c>
      <c r="G1572" s="129">
        <f t="shared" si="250"/>
        <v>0.1</v>
      </c>
      <c r="H1572" s="73">
        <f t="shared" si="251"/>
        <v>0.2</v>
      </c>
      <c r="I1572" s="77"/>
      <c r="J1572" s="123"/>
      <c r="K1572" s="74">
        <f t="shared" si="252"/>
        <v>0</v>
      </c>
      <c r="L1572" s="80">
        <f t="shared" si="253"/>
        <v>0</v>
      </c>
    </row>
    <row r="1573" spans="1:12" x14ac:dyDescent="0.25">
      <c r="A1573" s="75" t="s">
        <v>89</v>
      </c>
      <c r="B1573" s="76"/>
      <c r="C1573" s="76"/>
      <c r="D1573" s="76"/>
      <c r="E1573" s="76"/>
      <c r="F1573" s="76"/>
      <c r="G1573" s="76"/>
      <c r="H1573" s="76"/>
      <c r="I1573" s="76"/>
      <c r="J1573" s="78"/>
      <c r="K1573" s="78"/>
      <c r="L1573" s="92"/>
    </row>
    <row r="1574" spans="1:12" x14ac:dyDescent="0.25">
      <c r="A1574" s="72" t="s">
        <v>231</v>
      </c>
      <c r="B1574" s="73">
        <v>0.25</v>
      </c>
      <c r="C1574" s="73">
        <f>B1574*2</f>
        <v>0.5</v>
      </c>
      <c r="D1574" s="77"/>
      <c r="E1574" s="77"/>
      <c r="F1574" s="74">
        <f>(B1574*D1574)+(E1574*C1574)</f>
        <v>0</v>
      </c>
      <c r="G1574" s="129">
        <f>B1574/2</f>
        <v>0.125</v>
      </c>
      <c r="H1574" s="73">
        <f>G1574*2</f>
        <v>0.25</v>
      </c>
      <c r="I1574" s="77"/>
      <c r="J1574" s="123"/>
      <c r="K1574" s="74">
        <f>(G1574*I1574)+(J1574*H1574)</f>
        <v>0</v>
      </c>
      <c r="L1574" s="80">
        <f>F1574+K1574</f>
        <v>0</v>
      </c>
    </row>
    <row r="1575" spans="1:12" x14ac:dyDescent="0.25">
      <c r="A1575" s="72" t="s">
        <v>232</v>
      </c>
      <c r="B1575" s="73">
        <v>0.5</v>
      </c>
      <c r="C1575" s="73">
        <f>B1575*2</f>
        <v>1</v>
      </c>
      <c r="D1575" s="77"/>
      <c r="E1575" s="77"/>
      <c r="F1575" s="74">
        <f>(B1575*D1575)+(E1575*C1575)</f>
        <v>0</v>
      </c>
      <c r="G1575" s="129">
        <f>B1575/2</f>
        <v>0.25</v>
      </c>
      <c r="H1575" s="73">
        <f>G1575*2</f>
        <v>0.5</v>
      </c>
      <c r="I1575" s="77"/>
      <c r="J1575" s="123"/>
      <c r="K1575" s="74">
        <f>(G1575*I1575)+(J1575*H1575)</f>
        <v>0</v>
      </c>
      <c r="L1575" s="80">
        <f>F1575+K1575</f>
        <v>0</v>
      </c>
    </row>
    <row r="1576" spans="1:12" x14ac:dyDescent="0.25">
      <c r="A1576" s="75" t="s">
        <v>158</v>
      </c>
      <c r="B1576" s="76"/>
      <c r="C1576" s="76"/>
      <c r="D1576" s="76"/>
      <c r="E1576" s="76"/>
      <c r="F1576" s="76"/>
      <c r="G1576" s="76"/>
      <c r="H1576" s="76"/>
      <c r="I1576" s="76"/>
      <c r="J1576" s="78"/>
      <c r="K1576" s="78"/>
      <c r="L1576" s="92"/>
    </row>
    <row r="1577" spans="1:12" x14ac:dyDescent="0.25">
      <c r="A1577" s="72" t="s">
        <v>208</v>
      </c>
      <c r="B1577" s="73">
        <v>0.3</v>
      </c>
      <c r="C1577" s="73">
        <f t="shared" ref="C1577:C1584" si="254">B1577*2</f>
        <v>0.6</v>
      </c>
      <c r="D1577" s="77">
        <v>5</v>
      </c>
      <c r="E1577" s="77"/>
      <c r="F1577" s="74">
        <f t="shared" ref="F1577:F1584" si="255">(B1577*D1577)+(E1577*C1577)</f>
        <v>1.5</v>
      </c>
      <c r="G1577" s="129">
        <f t="shared" ref="G1577:G1584" si="256">B1577/2</f>
        <v>0.15</v>
      </c>
      <c r="H1577" s="73">
        <f t="shared" ref="H1577:H1584" si="257">G1577*2</f>
        <v>0.3</v>
      </c>
      <c r="I1577" s="77"/>
      <c r="J1577" s="123"/>
      <c r="K1577" s="74">
        <f t="shared" ref="K1577:K1584" si="258">(G1577*I1577)+(J1577*H1577)</f>
        <v>0</v>
      </c>
      <c r="L1577" s="80">
        <f t="shared" ref="L1577:L1584" si="259">F1577+K1577</f>
        <v>1.5</v>
      </c>
    </row>
    <row r="1578" spans="1:12" x14ac:dyDescent="0.25">
      <c r="A1578" s="72" t="s">
        <v>180</v>
      </c>
      <c r="B1578" s="73">
        <v>0.4</v>
      </c>
      <c r="C1578" s="73">
        <f t="shared" si="254"/>
        <v>0.8</v>
      </c>
      <c r="D1578" s="77"/>
      <c r="E1578" s="77"/>
      <c r="F1578" s="74">
        <f t="shared" si="255"/>
        <v>0</v>
      </c>
      <c r="G1578" s="129">
        <f t="shared" si="256"/>
        <v>0.2</v>
      </c>
      <c r="H1578" s="73">
        <f t="shared" si="257"/>
        <v>0.4</v>
      </c>
      <c r="I1578" s="77"/>
      <c r="J1578" s="123"/>
      <c r="K1578" s="74">
        <f t="shared" si="258"/>
        <v>0</v>
      </c>
      <c r="L1578" s="80">
        <f t="shared" si="259"/>
        <v>0</v>
      </c>
    </row>
    <row r="1579" spans="1:12" x14ac:dyDescent="0.25">
      <c r="A1579" s="72" t="s">
        <v>233</v>
      </c>
      <c r="B1579" s="73">
        <v>0.3</v>
      </c>
      <c r="C1579" s="73">
        <f t="shared" si="254"/>
        <v>0.6</v>
      </c>
      <c r="D1579" s="77">
        <v>5</v>
      </c>
      <c r="E1579" s="77"/>
      <c r="F1579" s="74">
        <f t="shared" si="255"/>
        <v>1.5</v>
      </c>
      <c r="G1579" s="129">
        <f t="shared" si="256"/>
        <v>0.15</v>
      </c>
      <c r="H1579" s="73">
        <f t="shared" si="257"/>
        <v>0.3</v>
      </c>
      <c r="I1579" s="77"/>
      <c r="J1579" s="123"/>
      <c r="K1579" s="74">
        <f t="shared" si="258"/>
        <v>0</v>
      </c>
      <c r="L1579" s="80">
        <f t="shared" si="259"/>
        <v>1.5</v>
      </c>
    </row>
    <row r="1580" spans="1:12" x14ac:dyDescent="0.25">
      <c r="A1580" s="72" t="s">
        <v>234</v>
      </c>
      <c r="B1580" s="73">
        <v>0.4</v>
      </c>
      <c r="C1580" s="73">
        <f t="shared" si="254"/>
        <v>0.8</v>
      </c>
      <c r="D1580" s="77">
        <v>3</v>
      </c>
      <c r="E1580" s="77"/>
      <c r="F1580" s="74">
        <f t="shared" si="255"/>
        <v>1.2000000000000002</v>
      </c>
      <c r="G1580" s="129">
        <f t="shared" si="256"/>
        <v>0.2</v>
      </c>
      <c r="H1580" s="73">
        <f t="shared" si="257"/>
        <v>0.4</v>
      </c>
      <c r="I1580" s="77"/>
      <c r="J1580" s="123"/>
      <c r="K1580" s="74">
        <f t="shared" si="258"/>
        <v>0</v>
      </c>
      <c r="L1580" s="80">
        <f t="shared" si="259"/>
        <v>1.2000000000000002</v>
      </c>
    </row>
    <row r="1581" spans="1:12" x14ac:dyDescent="0.25">
      <c r="A1581" s="72" t="s">
        <v>235</v>
      </c>
      <c r="B1581" s="73">
        <v>0.6</v>
      </c>
      <c r="C1581" s="73">
        <f t="shared" si="254"/>
        <v>1.2</v>
      </c>
      <c r="D1581" s="77"/>
      <c r="E1581" s="77"/>
      <c r="F1581" s="74">
        <f t="shared" si="255"/>
        <v>0</v>
      </c>
      <c r="G1581" s="129">
        <f t="shared" si="256"/>
        <v>0.3</v>
      </c>
      <c r="H1581" s="73">
        <f t="shared" si="257"/>
        <v>0.6</v>
      </c>
      <c r="I1581" s="77"/>
      <c r="J1581" s="123"/>
      <c r="K1581" s="74">
        <f t="shared" si="258"/>
        <v>0</v>
      </c>
      <c r="L1581" s="80">
        <f t="shared" si="259"/>
        <v>0</v>
      </c>
    </row>
    <row r="1582" spans="1:12" x14ac:dyDescent="0.25">
      <c r="A1582" s="72" t="s">
        <v>236</v>
      </c>
      <c r="B1582" s="73">
        <v>0.25</v>
      </c>
      <c r="C1582" s="73">
        <f t="shared" si="254"/>
        <v>0.5</v>
      </c>
      <c r="D1582" s="77">
        <v>3</v>
      </c>
      <c r="E1582" s="77"/>
      <c r="F1582" s="74">
        <f t="shared" si="255"/>
        <v>0.75</v>
      </c>
      <c r="G1582" s="129">
        <f t="shared" si="256"/>
        <v>0.125</v>
      </c>
      <c r="H1582" s="73">
        <f t="shared" si="257"/>
        <v>0.25</v>
      </c>
      <c r="I1582" s="77"/>
      <c r="J1582" s="123"/>
      <c r="K1582" s="74">
        <f t="shared" si="258"/>
        <v>0</v>
      </c>
      <c r="L1582" s="80">
        <f t="shared" si="259"/>
        <v>0.75</v>
      </c>
    </row>
    <row r="1583" spans="1:12" x14ac:dyDescent="0.25">
      <c r="A1583" s="72" t="s">
        <v>325</v>
      </c>
      <c r="B1583" s="73">
        <v>0.2</v>
      </c>
      <c r="C1583" s="73">
        <f t="shared" si="254"/>
        <v>0.4</v>
      </c>
      <c r="D1583" s="77"/>
      <c r="E1583" s="77"/>
      <c r="F1583" s="74">
        <f t="shared" si="255"/>
        <v>0</v>
      </c>
      <c r="G1583" s="129">
        <f t="shared" si="256"/>
        <v>0.1</v>
      </c>
      <c r="H1583" s="73">
        <f t="shared" si="257"/>
        <v>0.2</v>
      </c>
      <c r="I1583" s="77"/>
      <c r="J1583" s="123"/>
      <c r="K1583" s="74">
        <f t="shared" si="258"/>
        <v>0</v>
      </c>
      <c r="L1583" s="80">
        <f t="shared" si="259"/>
        <v>0</v>
      </c>
    </row>
    <row r="1584" spans="1:12" x14ac:dyDescent="0.25">
      <c r="A1584" s="72" t="s">
        <v>95</v>
      </c>
      <c r="B1584" s="73">
        <v>0.25</v>
      </c>
      <c r="C1584" s="73">
        <f t="shared" si="254"/>
        <v>0.5</v>
      </c>
      <c r="D1584" s="77"/>
      <c r="E1584" s="77"/>
      <c r="F1584" s="74">
        <f t="shared" si="255"/>
        <v>0</v>
      </c>
      <c r="G1584" s="129">
        <f t="shared" si="256"/>
        <v>0.125</v>
      </c>
      <c r="H1584" s="73">
        <f t="shared" si="257"/>
        <v>0.25</v>
      </c>
      <c r="I1584" s="77"/>
      <c r="J1584" s="123"/>
      <c r="K1584" s="74">
        <f t="shared" si="258"/>
        <v>0</v>
      </c>
      <c r="L1584" s="80">
        <f t="shared" si="259"/>
        <v>0</v>
      </c>
    </row>
    <row r="1585" spans="1:12" x14ac:dyDescent="0.25">
      <c r="A1585" s="75" t="s">
        <v>73</v>
      </c>
      <c r="B1585" s="76"/>
      <c r="C1585" s="76"/>
      <c r="D1585" s="76"/>
      <c r="E1585" s="76"/>
      <c r="F1585" s="76"/>
      <c r="G1585" s="76"/>
      <c r="H1585" s="76"/>
      <c r="I1585" s="76"/>
      <c r="J1585" s="78"/>
      <c r="K1585" s="78"/>
      <c r="L1585" s="92"/>
    </row>
    <row r="1586" spans="1:12" x14ac:dyDescent="0.25">
      <c r="A1586" s="72" t="s">
        <v>76</v>
      </c>
      <c r="B1586" s="73">
        <v>0.5</v>
      </c>
      <c r="C1586" s="73">
        <f>B1586*2</f>
        <v>1</v>
      </c>
      <c r="D1586" s="77"/>
      <c r="E1586" s="77"/>
      <c r="F1586" s="74">
        <f>(B1586*D1586)+(E1586*C1586)</f>
        <v>0</v>
      </c>
      <c r="G1586" s="129">
        <f>B1586/2</f>
        <v>0.25</v>
      </c>
      <c r="H1586" s="73">
        <f>G1586*2</f>
        <v>0.5</v>
      </c>
      <c r="I1586" s="77"/>
      <c r="J1586" s="123"/>
      <c r="K1586" s="74">
        <f>(G1586*I1586)+(J1586*H1586)</f>
        <v>0</v>
      </c>
      <c r="L1586" s="80">
        <f>F1586+K1586</f>
        <v>0</v>
      </c>
    </row>
    <row r="1587" spans="1:12" x14ac:dyDescent="0.25">
      <c r="A1587" s="72" t="s">
        <v>77</v>
      </c>
      <c r="B1587" s="73">
        <v>0.7</v>
      </c>
      <c r="C1587" s="73">
        <f>B1587*2</f>
        <v>1.4</v>
      </c>
      <c r="D1587" s="77"/>
      <c r="E1587" s="77"/>
      <c r="F1587" s="74">
        <f>(B1587*D1587)+(E1587*C1587)</f>
        <v>0</v>
      </c>
      <c r="G1587" s="129">
        <f>B1587/2</f>
        <v>0.35</v>
      </c>
      <c r="H1587" s="73">
        <f>G1587*2</f>
        <v>0.7</v>
      </c>
      <c r="I1587" s="77"/>
      <c r="J1587" s="123"/>
      <c r="K1587" s="74">
        <f>(G1587*I1587)+(J1587*H1587)</f>
        <v>0</v>
      </c>
      <c r="L1587" s="80">
        <f>F1587+K1587</f>
        <v>0</v>
      </c>
    </row>
    <row r="1588" spans="1:12" x14ac:dyDescent="0.25">
      <c r="A1588" s="72" t="s">
        <v>238</v>
      </c>
      <c r="B1588" s="73">
        <v>0.02</v>
      </c>
      <c r="C1588" s="73">
        <v>0</v>
      </c>
      <c r="D1588" s="77"/>
      <c r="E1588" s="77"/>
      <c r="F1588" s="74">
        <f>(B1588*D1588)+(E1588*C1588)</f>
        <v>0</v>
      </c>
      <c r="G1588" s="129">
        <f>B1588/2</f>
        <v>0.01</v>
      </c>
      <c r="H1588" s="73">
        <f>G1588*2</f>
        <v>0.02</v>
      </c>
      <c r="I1588" s="77"/>
      <c r="J1588" s="123"/>
      <c r="K1588" s="74">
        <f>(G1588*I1588)+(J1588*H1588)</f>
        <v>0</v>
      </c>
      <c r="L1588" s="80">
        <f>F1588+K1588</f>
        <v>0</v>
      </c>
    </row>
    <row r="1589" spans="1:12" x14ac:dyDescent="0.25">
      <c r="A1589" s="75" t="s">
        <v>163</v>
      </c>
      <c r="B1589" s="76"/>
      <c r="C1589" s="76"/>
      <c r="D1589" s="76"/>
      <c r="E1589" s="76"/>
      <c r="F1589" s="76"/>
      <c r="G1589" s="76"/>
      <c r="H1589" s="76"/>
      <c r="I1589" s="76"/>
      <c r="J1589" s="78"/>
      <c r="K1589" s="78"/>
      <c r="L1589" s="92"/>
    </row>
    <row r="1590" spans="1:12" x14ac:dyDescent="0.25">
      <c r="A1590" s="72" t="s">
        <v>163</v>
      </c>
      <c r="B1590" s="73">
        <v>0.5</v>
      </c>
      <c r="C1590" s="73">
        <f>B1590*2</f>
        <v>1</v>
      </c>
      <c r="D1590" s="77"/>
      <c r="E1590" s="77"/>
      <c r="F1590" s="74">
        <f>(B1590*D1590)+(E1590*C1590)</f>
        <v>0</v>
      </c>
      <c r="G1590" s="129">
        <f>B1590/2</f>
        <v>0.25</v>
      </c>
      <c r="H1590" s="73">
        <f>G1590*2</f>
        <v>0.5</v>
      </c>
      <c r="I1590" s="77">
        <v>2</v>
      </c>
      <c r="J1590" s="123"/>
      <c r="K1590" s="74">
        <f>(G1590*I1590)+(J1590*H1590)</f>
        <v>0.5</v>
      </c>
      <c r="L1590" s="80">
        <f>F1590+K1590</f>
        <v>0.5</v>
      </c>
    </row>
    <row r="1591" spans="1:12" x14ac:dyDescent="0.25">
      <c r="A1591" s="72" t="s">
        <v>115</v>
      </c>
      <c r="B1591" s="73">
        <v>2</v>
      </c>
      <c r="C1591" s="73">
        <f>B1591*2</f>
        <v>4</v>
      </c>
      <c r="D1591" s="77"/>
      <c r="E1591" s="77"/>
      <c r="F1591" s="74">
        <f>(B1591*D1591)+(E1591*C1591)</f>
        <v>0</v>
      </c>
      <c r="G1591" s="129">
        <f>B1591/2</f>
        <v>1</v>
      </c>
      <c r="H1591" s="73">
        <f>G1591*2</f>
        <v>2</v>
      </c>
      <c r="I1591" s="77"/>
      <c r="J1591" s="123"/>
      <c r="K1591" s="74">
        <f>(G1591*I1591)+(J1591*H1591)</f>
        <v>0</v>
      </c>
      <c r="L1591" s="80">
        <f>F1591+K1591</f>
        <v>0</v>
      </c>
    </row>
    <row r="1592" spans="1:12" x14ac:dyDescent="0.25">
      <c r="A1592" s="72" t="s">
        <v>165</v>
      </c>
      <c r="B1592" s="73">
        <v>1</v>
      </c>
      <c r="C1592" s="73">
        <f>B1592*2</f>
        <v>2</v>
      </c>
      <c r="D1592" s="77"/>
      <c r="E1592" s="77"/>
      <c r="F1592" s="74">
        <f>(B1592*D1592)+(E1592*C1592)</f>
        <v>0</v>
      </c>
      <c r="G1592" s="129">
        <f>B1592/2</f>
        <v>0.5</v>
      </c>
      <c r="H1592" s="73">
        <f>G1592*2</f>
        <v>1</v>
      </c>
      <c r="I1592" s="77"/>
      <c r="J1592" s="123"/>
      <c r="K1592" s="74">
        <f>(G1592*I1592)+(J1592*H1592)</f>
        <v>0</v>
      </c>
      <c r="L1592" s="80">
        <f>F1592+K1592</f>
        <v>0</v>
      </c>
    </row>
    <row r="1593" spans="1:12" x14ac:dyDescent="0.25">
      <c r="A1593" s="72" t="s">
        <v>172</v>
      </c>
      <c r="B1593" s="73">
        <v>1</v>
      </c>
      <c r="C1593" s="73">
        <f>B1593*2</f>
        <v>2</v>
      </c>
      <c r="D1593" s="77"/>
      <c r="E1593" s="77"/>
      <c r="F1593" s="74">
        <f>(B1593*D1593)+(E1593*C1593)</f>
        <v>0</v>
      </c>
      <c r="G1593" s="129">
        <f>B1593/2</f>
        <v>0.5</v>
      </c>
      <c r="H1593" s="73">
        <f>G1593*2</f>
        <v>1</v>
      </c>
      <c r="I1593" s="77"/>
      <c r="J1593" s="123"/>
      <c r="K1593" s="74">
        <f>(G1593*I1593)+(J1593*H1593)</f>
        <v>0</v>
      </c>
      <c r="L1593" s="80">
        <f>F1593+K1593</f>
        <v>0</v>
      </c>
    </row>
    <row r="1594" spans="1:12" x14ac:dyDescent="0.25">
      <c r="A1594" s="75" t="s">
        <v>97</v>
      </c>
      <c r="B1594" s="76"/>
      <c r="C1594" s="76"/>
      <c r="D1594" s="76"/>
      <c r="E1594" s="76"/>
      <c r="F1594" s="76"/>
      <c r="G1594" s="76"/>
      <c r="H1594" s="76"/>
      <c r="I1594" s="76"/>
      <c r="J1594" s="78"/>
      <c r="K1594" s="78"/>
      <c r="L1594" s="92"/>
    </row>
    <row r="1595" spans="1:12" x14ac:dyDescent="0.25">
      <c r="A1595" s="72" t="s">
        <v>99</v>
      </c>
      <c r="B1595" s="73">
        <v>1</v>
      </c>
      <c r="C1595" s="73">
        <f>B1595*2</f>
        <v>2</v>
      </c>
      <c r="D1595" s="77"/>
      <c r="E1595" s="77"/>
      <c r="F1595" s="74">
        <f>(B1595*D1595)+(E1595*C1595)</f>
        <v>0</v>
      </c>
      <c r="G1595" s="129">
        <f>B1595/2</f>
        <v>0.5</v>
      </c>
      <c r="H1595" s="73">
        <f>G1595*2</f>
        <v>1</v>
      </c>
      <c r="I1595" s="77"/>
      <c r="J1595" s="123"/>
      <c r="K1595" s="74">
        <f>(G1595*I1595)+(J1595*H1595)</f>
        <v>0</v>
      </c>
      <c r="L1595" s="80">
        <f>F1595+K1595</f>
        <v>0</v>
      </c>
    </row>
    <row r="1596" spans="1:12" x14ac:dyDescent="0.25">
      <c r="A1596" s="72" t="s">
        <v>196</v>
      </c>
      <c r="B1596" s="73">
        <v>0.1</v>
      </c>
      <c r="C1596" s="73">
        <f>B1596*2</f>
        <v>0.2</v>
      </c>
      <c r="D1596" s="77"/>
      <c r="E1596" s="77"/>
      <c r="F1596" s="74">
        <f>(B1596*D1596)+(E1596*C1596)</f>
        <v>0</v>
      </c>
      <c r="G1596" s="129">
        <f>B1596/2</f>
        <v>0.05</v>
      </c>
      <c r="H1596" s="73">
        <f>G1596*2</f>
        <v>0.1</v>
      </c>
      <c r="I1596" s="77"/>
      <c r="J1596" s="123"/>
      <c r="K1596" s="74">
        <f>(G1596*I1596)+(J1596*H1596)</f>
        <v>0</v>
      </c>
      <c r="L1596" s="80">
        <f>F1596+K1596</f>
        <v>0</v>
      </c>
    </row>
    <row r="1597" spans="1:12" x14ac:dyDescent="0.25">
      <c r="A1597" s="94" t="s">
        <v>239</v>
      </c>
      <c r="B1597" s="73">
        <v>0.25</v>
      </c>
      <c r="C1597" s="73">
        <f>B1597*2</f>
        <v>0.5</v>
      </c>
      <c r="D1597" s="91"/>
      <c r="E1597" s="91"/>
      <c r="F1597" s="74">
        <f>(B1597*D1597)+(E1597*C1597)</f>
        <v>0</v>
      </c>
      <c r="G1597" s="129">
        <f>B1597/2</f>
        <v>0.125</v>
      </c>
      <c r="H1597" s="73">
        <f>G1597*2</f>
        <v>0.25</v>
      </c>
      <c r="I1597" s="77"/>
      <c r="J1597" s="123"/>
      <c r="K1597" s="74">
        <f>(G1597*I1597)+(J1597*H1597)</f>
        <v>0</v>
      </c>
      <c r="L1597" s="80">
        <f>F1597+K1597</f>
        <v>0</v>
      </c>
    </row>
    <row r="1598" spans="1:12" x14ac:dyDescent="0.25">
      <c r="A1598" s="94" t="s">
        <v>240</v>
      </c>
      <c r="B1598" s="73">
        <v>0.25</v>
      </c>
      <c r="C1598" s="73">
        <f>B1598*2</f>
        <v>0.5</v>
      </c>
      <c r="D1598" s="91">
        <v>5</v>
      </c>
      <c r="E1598" s="91"/>
      <c r="F1598" s="74">
        <f>(B1598*D1598)+(E1598*C1598)</f>
        <v>1.25</v>
      </c>
      <c r="G1598" s="129">
        <f>B1598/2</f>
        <v>0.125</v>
      </c>
      <c r="H1598" s="73">
        <f>G1598*2</f>
        <v>0.25</v>
      </c>
      <c r="I1598" s="77"/>
      <c r="J1598" s="123"/>
      <c r="K1598" s="74">
        <f>(G1598*I1598)+(J1598*H1598)</f>
        <v>0</v>
      </c>
      <c r="L1598" s="80">
        <f>F1598+K1598</f>
        <v>1.25</v>
      </c>
    </row>
    <row r="1599" spans="1:12" ht="15.75" thickBot="1" x14ac:dyDescent="0.3">
      <c r="A1599" s="94" t="s">
        <v>241</v>
      </c>
      <c r="B1599" s="98">
        <v>0.1</v>
      </c>
      <c r="C1599" s="73">
        <f>B1599*2</f>
        <v>0.2</v>
      </c>
      <c r="D1599" s="91"/>
      <c r="E1599" s="120"/>
      <c r="F1599" s="74">
        <f>(B1599*D1599)+(E1599*C1599)</f>
        <v>0</v>
      </c>
      <c r="G1599" s="129">
        <f>B1599/2</f>
        <v>0.05</v>
      </c>
      <c r="H1599" s="73">
        <f>G1599*2</f>
        <v>0.1</v>
      </c>
      <c r="I1599" s="77">
        <v>10</v>
      </c>
      <c r="J1599" s="123"/>
      <c r="K1599" s="74">
        <f>(G1599*I1599)+(J1599*H1599)</f>
        <v>0.5</v>
      </c>
      <c r="L1599" s="80">
        <f>F1599+K1599</f>
        <v>0.5</v>
      </c>
    </row>
    <row r="1600" spans="1:12" ht="15.75" thickBot="1" x14ac:dyDescent="0.3">
      <c r="A1600" s="78"/>
      <c r="B1600" s="101" t="s">
        <v>242</v>
      </c>
      <c r="C1600" s="125"/>
      <c r="D1600" s="99">
        <f>SUM(D1559:D1599)+SUM(E1559:E1599)</f>
        <v>93</v>
      </c>
      <c r="E1600" s="121">
        <f>+SUM(E1559:E1599)</f>
        <v>0</v>
      </c>
      <c r="F1600" s="90">
        <f>SUM(F1561:F1599)</f>
        <v>26.9</v>
      </c>
      <c r="G1600" s="101" t="s">
        <v>243</v>
      </c>
      <c r="H1600" s="125"/>
      <c r="I1600" s="100">
        <f>SUM(I1559:I1599)</f>
        <v>15</v>
      </c>
      <c r="J1600" s="100">
        <f>SUM(J1559:J1599)</f>
        <v>0</v>
      </c>
      <c r="K1600" s="102">
        <f>SUM(K1559:K1599)</f>
        <v>1.2250000000000001</v>
      </c>
      <c r="L1600" s="93">
        <f>SUM(L1559:L1599)</f>
        <v>28.124999999999996</v>
      </c>
    </row>
    <row r="1601" spans="1:12" ht="15.75" thickBot="1" x14ac:dyDescent="0.3">
      <c r="A1601" s="132"/>
      <c r="B1601" s="141" t="s">
        <v>244</v>
      </c>
      <c r="C1601" s="143"/>
      <c r="D1601" s="142"/>
      <c r="E1601" s="142"/>
      <c r="F1601" s="142"/>
      <c r="G1601" s="142"/>
      <c r="H1601" s="128"/>
      <c r="I1601" s="96">
        <f>D1600+I1600</f>
        <v>108</v>
      </c>
      <c r="J1601" s="125"/>
      <c r="K1601" s="103" t="s">
        <v>245</v>
      </c>
      <c r="L1601" s="104">
        <f>L1600</f>
        <v>28.124999999999996</v>
      </c>
    </row>
    <row r="1602" spans="1:12" x14ac:dyDescent="0.25">
      <c r="A1602" s="132"/>
      <c r="B1602" s="95"/>
      <c r="C1602" s="95"/>
      <c r="D1602" s="132"/>
      <c r="E1602" s="132"/>
      <c r="F1602" s="132"/>
      <c r="G1602" s="95"/>
      <c r="H1602" s="95"/>
      <c r="I1602" s="132"/>
      <c r="J1602" s="132"/>
      <c r="K1602" s="105" t="s">
        <v>246</v>
      </c>
      <c r="L1602" s="106">
        <v>663</v>
      </c>
    </row>
    <row r="1603" spans="1:12" x14ac:dyDescent="0.25">
      <c r="A1603" s="132"/>
      <c r="B1603" s="95"/>
      <c r="C1603" s="95"/>
      <c r="D1603" s="132"/>
      <c r="E1603" s="132"/>
      <c r="F1603" s="132"/>
      <c r="G1603" s="95"/>
      <c r="H1603" s="95"/>
      <c r="I1603" s="132"/>
      <c r="J1603" s="132"/>
      <c r="K1603" s="105" t="s">
        <v>102</v>
      </c>
      <c r="L1603" s="107">
        <f>L1601/L1602</f>
        <v>4.2420814479638004E-2</v>
      </c>
    </row>
    <row r="1604" spans="1:12" ht="16.5" thickBot="1" x14ac:dyDescent="0.3">
      <c r="A1604" s="132"/>
      <c r="B1604" s="95"/>
      <c r="C1604" s="95"/>
      <c r="D1604" s="132"/>
      <c r="E1604" s="132"/>
      <c r="F1604" s="132"/>
      <c r="G1604" s="95"/>
      <c r="H1604" s="95"/>
      <c r="I1604" s="132"/>
      <c r="J1604" s="132"/>
      <c r="K1604" s="108" t="s">
        <v>213</v>
      </c>
      <c r="L1604" s="136" t="s">
        <v>413</v>
      </c>
    </row>
    <row r="1605" spans="1:12" ht="15.75" thickBot="1" x14ac:dyDescent="0.3">
      <c r="A1605" s="140" t="s">
        <v>414</v>
      </c>
      <c r="B1605" s="140"/>
      <c r="C1605" s="140"/>
      <c r="D1605" s="140"/>
      <c r="E1605" s="140"/>
      <c r="F1605" s="140"/>
      <c r="G1605" s="140"/>
      <c r="H1605" s="140"/>
      <c r="I1605" s="140"/>
      <c r="J1605" s="140"/>
      <c r="K1605" s="140"/>
      <c r="L1605" s="140"/>
    </row>
    <row r="1606" spans="1:12" ht="105" x14ac:dyDescent="0.25">
      <c r="A1606" s="81" t="s">
        <v>50</v>
      </c>
      <c r="B1606" s="82" t="s">
        <v>317</v>
      </c>
      <c r="C1606" s="82" t="s">
        <v>326</v>
      </c>
      <c r="D1606" s="83" t="s">
        <v>216</v>
      </c>
      <c r="E1606" s="83" t="s">
        <v>319</v>
      </c>
      <c r="F1606" s="84" t="s">
        <v>217</v>
      </c>
      <c r="G1606" s="87" t="s">
        <v>218</v>
      </c>
      <c r="H1606" s="82" t="s">
        <v>321</v>
      </c>
      <c r="I1606" s="83" t="s">
        <v>219</v>
      </c>
      <c r="J1606" s="122" t="s">
        <v>320</v>
      </c>
      <c r="K1606" s="85" t="s">
        <v>220</v>
      </c>
      <c r="L1606" s="86" t="s">
        <v>221</v>
      </c>
    </row>
    <row r="1607" spans="1:12" x14ac:dyDescent="0.25">
      <c r="A1607" s="75" t="s">
        <v>131</v>
      </c>
      <c r="B1607" s="76"/>
      <c r="C1607" s="76"/>
      <c r="D1607" s="76"/>
      <c r="E1607" s="76"/>
      <c r="F1607" s="76"/>
      <c r="G1607" s="76"/>
      <c r="H1607" s="76"/>
      <c r="I1607" s="76"/>
      <c r="J1607" s="78"/>
      <c r="K1607" s="78"/>
      <c r="L1607" s="92"/>
    </row>
    <row r="1608" spans="1:12" x14ac:dyDescent="0.25">
      <c r="A1608" s="72" t="s">
        <v>222</v>
      </c>
      <c r="B1608" s="73">
        <v>0.15</v>
      </c>
      <c r="C1608" s="73">
        <f>B1608*2</f>
        <v>0.3</v>
      </c>
      <c r="D1608" s="77"/>
      <c r="E1608" s="77"/>
      <c r="F1608" s="74">
        <f>(B1608*D1608)+(E1608*C1608)</f>
        <v>0</v>
      </c>
      <c r="G1608" s="129">
        <f>B1608/2</f>
        <v>7.4999999999999997E-2</v>
      </c>
      <c r="H1608" s="73">
        <f>G1608*2</f>
        <v>0.15</v>
      </c>
      <c r="I1608" s="77">
        <v>2</v>
      </c>
      <c r="J1608" s="123"/>
      <c r="K1608" s="74">
        <f>(G1608*I1608)+(J1608*H1608)</f>
        <v>0.15</v>
      </c>
      <c r="L1608" s="80">
        <f>F1608+K1608</f>
        <v>0.15</v>
      </c>
    </row>
    <row r="1609" spans="1:12" x14ac:dyDescent="0.25">
      <c r="A1609" s="75" t="s">
        <v>144</v>
      </c>
      <c r="B1609" s="76"/>
      <c r="C1609" s="76"/>
      <c r="D1609" s="76"/>
      <c r="E1609" s="76"/>
      <c r="F1609" s="76"/>
      <c r="G1609" s="76"/>
      <c r="H1609" s="76"/>
      <c r="I1609" s="76"/>
      <c r="J1609" s="78"/>
      <c r="K1609" s="78"/>
      <c r="L1609" s="92"/>
    </row>
    <row r="1610" spans="1:12" x14ac:dyDescent="0.25">
      <c r="A1610" s="72" t="s">
        <v>145</v>
      </c>
      <c r="B1610" s="73">
        <v>0.2</v>
      </c>
      <c r="C1610" s="73">
        <f>B1610*2</f>
        <v>0.4</v>
      </c>
      <c r="D1610" s="77"/>
      <c r="E1610" s="77"/>
      <c r="F1610" s="74">
        <f>(B1610*D1610)+(E1610*C1610)</f>
        <v>0</v>
      </c>
      <c r="G1610" s="129">
        <f>B1610/2</f>
        <v>0.1</v>
      </c>
      <c r="H1610" s="73">
        <f>G1610*2</f>
        <v>0.2</v>
      </c>
      <c r="I1610" s="77"/>
      <c r="J1610" s="123"/>
      <c r="K1610" s="74">
        <f>(G1610*I1610)+(J1610*H1610)</f>
        <v>0</v>
      </c>
      <c r="L1610" s="80">
        <f>F1610+K1610</f>
        <v>0</v>
      </c>
    </row>
    <row r="1611" spans="1:12" x14ac:dyDescent="0.25">
      <c r="A1611" s="72" t="s">
        <v>192</v>
      </c>
      <c r="B1611" s="73">
        <v>0.3</v>
      </c>
      <c r="C1611" s="73">
        <f>B1611*2</f>
        <v>0.6</v>
      </c>
      <c r="D1611" s="77"/>
      <c r="E1611" s="77"/>
      <c r="F1611" s="74">
        <f>(B1611*D1611)+(E1611*C1611)</f>
        <v>0</v>
      </c>
      <c r="G1611" s="129">
        <f>B1611/2</f>
        <v>0.15</v>
      </c>
      <c r="H1611" s="73">
        <f>G1611*2</f>
        <v>0.3</v>
      </c>
      <c r="I1611" s="77"/>
      <c r="J1611" s="123"/>
      <c r="K1611" s="74">
        <f>(G1611*I1611)+(J1611*H1611)</f>
        <v>0</v>
      </c>
      <c r="L1611" s="80">
        <f>F1611+K1611</f>
        <v>0</v>
      </c>
    </row>
    <row r="1612" spans="1:12" x14ac:dyDescent="0.25">
      <c r="A1612" s="72" t="s">
        <v>223</v>
      </c>
      <c r="B1612" s="73">
        <v>0.2</v>
      </c>
      <c r="C1612" s="73">
        <f>B1612*2</f>
        <v>0.4</v>
      </c>
      <c r="D1612" s="77"/>
      <c r="E1612" s="77"/>
      <c r="F1612" s="74">
        <f>(B1612*D1612)+(E1612*C1612)</f>
        <v>0</v>
      </c>
      <c r="G1612" s="129">
        <f>B1612/2</f>
        <v>0.1</v>
      </c>
      <c r="H1612" s="73">
        <f>G1612*2</f>
        <v>0.2</v>
      </c>
      <c r="I1612" s="77"/>
      <c r="J1612" s="123"/>
      <c r="K1612" s="74">
        <f>(G1612*I1612)+(J1612*H1612)</f>
        <v>0</v>
      </c>
      <c r="L1612" s="80">
        <f>F1612+K1612</f>
        <v>0</v>
      </c>
    </row>
    <row r="1613" spans="1:12" x14ac:dyDescent="0.25">
      <c r="A1613" s="75" t="s">
        <v>224</v>
      </c>
      <c r="B1613" s="76"/>
      <c r="C1613" s="76"/>
      <c r="D1613" s="76"/>
      <c r="E1613" s="76"/>
      <c r="F1613" s="76"/>
      <c r="G1613" s="76"/>
      <c r="H1613" s="76"/>
      <c r="I1613" s="76"/>
      <c r="J1613" s="78"/>
      <c r="K1613" s="78"/>
      <c r="L1613" s="92"/>
    </row>
    <row r="1614" spans="1:12" x14ac:dyDescent="0.25">
      <c r="A1614" s="72" t="s">
        <v>225</v>
      </c>
      <c r="B1614" s="73">
        <v>0.15</v>
      </c>
      <c r="C1614" s="73">
        <f t="shared" ref="C1614:C1621" si="260">B1614*2</f>
        <v>0.3</v>
      </c>
      <c r="D1614" s="77">
        <v>14</v>
      </c>
      <c r="E1614" s="77"/>
      <c r="F1614" s="74">
        <f t="shared" ref="F1614:F1621" si="261">(B1614*D1614)+(E1614*C1614)</f>
        <v>2.1</v>
      </c>
      <c r="G1614" s="129">
        <f t="shared" ref="G1614:G1621" si="262">B1614/2</f>
        <v>7.4999999999999997E-2</v>
      </c>
      <c r="H1614" s="73">
        <f t="shared" ref="H1614:H1621" si="263">G1614*2</f>
        <v>0.15</v>
      </c>
      <c r="I1614" s="77">
        <v>18</v>
      </c>
      <c r="J1614" s="123"/>
      <c r="K1614" s="74">
        <f t="shared" ref="K1614:K1621" si="264">(G1614*I1614)+(J1614*H1614)</f>
        <v>1.3499999999999999</v>
      </c>
      <c r="L1614" s="80">
        <f t="shared" ref="L1614:L1621" si="265">F1614+K1614</f>
        <v>3.45</v>
      </c>
    </row>
    <row r="1615" spans="1:12" x14ac:dyDescent="0.25">
      <c r="A1615" s="72" t="s">
        <v>193</v>
      </c>
      <c r="B1615" s="73">
        <v>0.2</v>
      </c>
      <c r="C1615" s="73">
        <f t="shared" si="260"/>
        <v>0.4</v>
      </c>
      <c r="D1615" s="77"/>
      <c r="E1615" s="77"/>
      <c r="F1615" s="74">
        <f t="shared" si="261"/>
        <v>0</v>
      </c>
      <c r="G1615" s="129">
        <f t="shared" si="262"/>
        <v>0.1</v>
      </c>
      <c r="H1615" s="73">
        <f t="shared" si="263"/>
        <v>0.2</v>
      </c>
      <c r="I1615" s="77">
        <v>5</v>
      </c>
      <c r="J1615" s="123"/>
      <c r="K1615" s="74">
        <f t="shared" si="264"/>
        <v>0.5</v>
      </c>
      <c r="L1615" s="80">
        <f t="shared" si="265"/>
        <v>0.5</v>
      </c>
    </row>
    <row r="1616" spans="1:12" x14ac:dyDescent="0.25">
      <c r="A1616" s="72" t="s">
        <v>322</v>
      </c>
      <c r="B1616" s="73">
        <v>0.35</v>
      </c>
      <c r="C1616" s="73">
        <f t="shared" si="260"/>
        <v>0.7</v>
      </c>
      <c r="D1616" s="77"/>
      <c r="E1616" s="77"/>
      <c r="F1616" s="74">
        <f t="shared" si="261"/>
        <v>0</v>
      </c>
      <c r="G1616" s="129">
        <f t="shared" si="262"/>
        <v>0.17499999999999999</v>
      </c>
      <c r="H1616" s="73">
        <f t="shared" si="263"/>
        <v>0.35</v>
      </c>
      <c r="I1616" s="77"/>
      <c r="J1616" s="123"/>
      <c r="K1616" s="74">
        <f t="shared" si="264"/>
        <v>0</v>
      </c>
      <c r="L1616" s="80">
        <f t="shared" si="265"/>
        <v>0</v>
      </c>
    </row>
    <row r="1617" spans="1:12" x14ac:dyDescent="0.25">
      <c r="A1617" s="72" t="s">
        <v>333</v>
      </c>
      <c r="B1617" s="73">
        <v>0.45</v>
      </c>
      <c r="C1617" s="73">
        <f t="shared" si="260"/>
        <v>0.9</v>
      </c>
      <c r="D1617" s="77"/>
      <c r="E1617" s="77"/>
      <c r="F1617" s="74">
        <f t="shared" si="261"/>
        <v>0</v>
      </c>
      <c r="G1617" s="129">
        <f t="shared" si="262"/>
        <v>0.22500000000000001</v>
      </c>
      <c r="H1617" s="73">
        <f t="shared" si="263"/>
        <v>0.45</v>
      </c>
      <c r="I1617" s="77"/>
      <c r="J1617" s="123"/>
      <c r="K1617" s="74">
        <f t="shared" si="264"/>
        <v>0</v>
      </c>
      <c r="L1617" s="80">
        <f t="shared" si="265"/>
        <v>0</v>
      </c>
    </row>
    <row r="1618" spans="1:12" x14ac:dyDescent="0.25">
      <c r="A1618" s="72" t="s">
        <v>66</v>
      </c>
      <c r="B1618" s="73">
        <v>0.5</v>
      </c>
      <c r="C1618" s="73">
        <f t="shared" si="260"/>
        <v>1</v>
      </c>
      <c r="D1618" s="77">
        <v>12</v>
      </c>
      <c r="E1618" s="77"/>
      <c r="F1618" s="74">
        <f t="shared" si="261"/>
        <v>6</v>
      </c>
      <c r="G1618" s="129">
        <f t="shared" si="262"/>
        <v>0.25</v>
      </c>
      <c r="H1618" s="73">
        <f t="shared" si="263"/>
        <v>0.5</v>
      </c>
      <c r="I1618" s="77">
        <v>8</v>
      </c>
      <c r="J1618" s="123"/>
      <c r="K1618" s="74">
        <f t="shared" si="264"/>
        <v>2</v>
      </c>
      <c r="L1618" s="80">
        <f t="shared" si="265"/>
        <v>8</v>
      </c>
    </row>
    <row r="1619" spans="1:12" x14ac:dyDescent="0.25">
      <c r="A1619" s="72" t="s">
        <v>315</v>
      </c>
      <c r="B1619" s="73">
        <v>0.5</v>
      </c>
      <c r="C1619" s="73">
        <f t="shared" si="260"/>
        <v>1</v>
      </c>
      <c r="D1619" s="77"/>
      <c r="E1619" s="77"/>
      <c r="F1619" s="74">
        <f t="shared" si="261"/>
        <v>0</v>
      </c>
      <c r="G1619" s="129">
        <f t="shared" si="262"/>
        <v>0.25</v>
      </c>
      <c r="H1619" s="73">
        <f t="shared" si="263"/>
        <v>0.5</v>
      </c>
      <c r="I1619" s="77">
        <v>1</v>
      </c>
      <c r="J1619" s="123"/>
      <c r="K1619" s="74">
        <f t="shared" si="264"/>
        <v>0.25</v>
      </c>
      <c r="L1619" s="80">
        <f t="shared" si="265"/>
        <v>0.25</v>
      </c>
    </row>
    <row r="1620" spans="1:12" x14ac:dyDescent="0.25">
      <c r="A1620" s="72" t="s">
        <v>230</v>
      </c>
      <c r="B1620" s="73">
        <v>1</v>
      </c>
      <c r="C1620" s="73">
        <f t="shared" si="260"/>
        <v>2</v>
      </c>
      <c r="D1620" s="77"/>
      <c r="E1620" s="77"/>
      <c r="F1620" s="74">
        <f t="shared" si="261"/>
        <v>0</v>
      </c>
      <c r="G1620" s="129">
        <f t="shared" si="262"/>
        <v>0.5</v>
      </c>
      <c r="H1620" s="73">
        <f t="shared" si="263"/>
        <v>1</v>
      </c>
      <c r="I1620" s="77"/>
      <c r="J1620" s="123"/>
      <c r="K1620" s="74">
        <f t="shared" si="264"/>
        <v>0</v>
      </c>
      <c r="L1620" s="80">
        <f t="shared" si="265"/>
        <v>0</v>
      </c>
    </row>
    <row r="1621" spans="1:12" x14ac:dyDescent="0.25">
      <c r="A1621" s="72" t="s">
        <v>173</v>
      </c>
      <c r="B1621" s="73">
        <v>0.2</v>
      </c>
      <c r="C1621" s="73">
        <f t="shared" si="260"/>
        <v>0.4</v>
      </c>
      <c r="D1621" s="77">
        <v>1</v>
      </c>
      <c r="E1621" s="77"/>
      <c r="F1621" s="74">
        <f t="shared" si="261"/>
        <v>0.2</v>
      </c>
      <c r="G1621" s="129">
        <f t="shared" si="262"/>
        <v>0.1</v>
      </c>
      <c r="H1621" s="73">
        <f t="shared" si="263"/>
        <v>0.2</v>
      </c>
      <c r="I1621" s="77"/>
      <c r="J1621" s="123"/>
      <c r="K1621" s="74">
        <f t="shared" si="264"/>
        <v>0</v>
      </c>
      <c r="L1621" s="80">
        <f t="shared" si="265"/>
        <v>0.2</v>
      </c>
    </row>
    <row r="1622" spans="1:12" x14ac:dyDescent="0.25">
      <c r="A1622" s="75" t="s">
        <v>89</v>
      </c>
      <c r="B1622" s="76"/>
      <c r="C1622" s="76"/>
      <c r="D1622" s="76"/>
      <c r="E1622" s="76"/>
      <c r="F1622" s="76"/>
      <c r="G1622" s="76"/>
      <c r="H1622" s="76"/>
      <c r="I1622" s="76"/>
      <c r="J1622" s="78"/>
      <c r="K1622" s="78"/>
      <c r="L1622" s="92"/>
    </row>
    <row r="1623" spans="1:12" x14ac:dyDescent="0.25">
      <c r="A1623" s="72" t="s">
        <v>231</v>
      </c>
      <c r="B1623" s="73">
        <v>0.25</v>
      </c>
      <c r="C1623" s="73">
        <f>B1623*2</f>
        <v>0.5</v>
      </c>
      <c r="D1623" s="77"/>
      <c r="E1623" s="77"/>
      <c r="F1623" s="74">
        <f>(B1623*D1623)+(E1623*C1623)</f>
        <v>0</v>
      </c>
      <c r="G1623" s="129">
        <f>B1623/2</f>
        <v>0.125</v>
      </c>
      <c r="H1623" s="73">
        <f>G1623*2</f>
        <v>0.25</v>
      </c>
      <c r="I1623" s="77"/>
      <c r="J1623" s="123"/>
      <c r="K1623" s="74">
        <f>(G1623*I1623)+(J1623*H1623)</f>
        <v>0</v>
      </c>
      <c r="L1623" s="80">
        <f>F1623+K1623</f>
        <v>0</v>
      </c>
    </row>
    <row r="1624" spans="1:12" x14ac:dyDescent="0.25">
      <c r="A1624" s="72" t="s">
        <v>232</v>
      </c>
      <c r="B1624" s="73">
        <v>0.5</v>
      </c>
      <c r="C1624" s="73">
        <f>B1624*2</f>
        <v>1</v>
      </c>
      <c r="D1624" s="77"/>
      <c r="E1624" s="77"/>
      <c r="F1624" s="74">
        <f>(B1624*D1624)+(E1624*C1624)</f>
        <v>0</v>
      </c>
      <c r="G1624" s="129">
        <f>B1624/2</f>
        <v>0.25</v>
      </c>
      <c r="H1624" s="73">
        <f>G1624*2</f>
        <v>0.5</v>
      </c>
      <c r="I1624" s="77"/>
      <c r="J1624" s="123"/>
      <c r="K1624" s="74">
        <f>(G1624*I1624)+(J1624*H1624)</f>
        <v>0</v>
      </c>
      <c r="L1624" s="80">
        <f>F1624+K1624</f>
        <v>0</v>
      </c>
    </row>
    <row r="1625" spans="1:12" x14ac:dyDescent="0.25">
      <c r="A1625" s="75" t="s">
        <v>158</v>
      </c>
      <c r="B1625" s="76"/>
      <c r="C1625" s="76"/>
      <c r="D1625" s="76"/>
      <c r="E1625" s="76"/>
      <c r="F1625" s="76"/>
      <c r="G1625" s="76"/>
      <c r="H1625" s="76"/>
      <c r="I1625" s="76"/>
      <c r="J1625" s="78"/>
      <c r="K1625" s="78"/>
      <c r="L1625" s="92"/>
    </row>
    <row r="1626" spans="1:12" x14ac:dyDescent="0.25">
      <c r="A1626" s="72" t="s">
        <v>208</v>
      </c>
      <c r="B1626" s="73">
        <v>0.3</v>
      </c>
      <c r="C1626" s="73">
        <f t="shared" ref="C1626:C1633" si="266">B1626*2</f>
        <v>0.6</v>
      </c>
      <c r="D1626" s="77"/>
      <c r="E1626" s="77"/>
      <c r="F1626" s="74">
        <f t="shared" ref="F1626:F1633" si="267">(B1626*D1626)+(E1626*C1626)</f>
        <v>0</v>
      </c>
      <c r="G1626" s="129">
        <f t="shared" ref="G1626:G1633" si="268">B1626/2</f>
        <v>0.15</v>
      </c>
      <c r="H1626" s="73">
        <f t="shared" ref="H1626:H1633" si="269">G1626*2</f>
        <v>0.3</v>
      </c>
      <c r="I1626" s="77"/>
      <c r="J1626" s="123"/>
      <c r="K1626" s="74">
        <f t="shared" ref="K1626:K1633" si="270">(G1626*I1626)+(J1626*H1626)</f>
        <v>0</v>
      </c>
      <c r="L1626" s="80">
        <f t="shared" ref="L1626:L1633" si="271">F1626+K1626</f>
        <v>0</v>
      </c>
    </row>
    <row r="1627" spans="1:12" x14ac:dyDescent="0.25">
      <c r="A1627" s="72" t="s">
        <v>180</v>
      </c>
      <c r="B1627" s="73">
        <v>0.4</v>
      </c>
      <c r="C1627" s="73">
        <f t="shared" si="266"/>
        <v>0.8</v>
      </c>
      <c r="D1627" s="77"/>
      <c r="E1627" s="77"/>
      <c r="F1627" s="74">
        <f t="shared" si="267"/>
        <v>0</v>
      </c>
      <c r="G1627" s="129">
        <f t="shared" si="268"/>
        <v>0.2</v>
      </c>
      <c r="H1627" s="73">
        <f t="shared" si="269"/>
        <v>0.4</v>
      </c>
      <c r="I1627" s="77"/>
      <c r="J1627" s="123"/>
      <c r="K1627" s="74">
        <f t="shared" si="270"/>
        <v>0</v>
      </c>
      <c r="L1627" s="80">
        <f t="shared" si="271"/>
        <v>0</v>
      </c>
    </row>
    <row r="1628" spans="1:12" x14ac:dyDescent="0.25">
      <c r="A1628" s="72" t="s">
        <v>233</v>
      </c>
      <c r="B1628" s="73">
        <v>0.3</v>
      </c>
      <c r="C1628" s="73">
        <f t="shared" si="266"/>
        <v>0.6</v>
      </c>
      <c r="D1628" s="77">
        <v>5</v>
      </c>
      <c r="E1628" s="77"/>
      <c r="F1628" s="74">
        <f t="shared" si="267"/>
        <v>1.5</v>
      </c>
      <c r="G1628" s="129">
        <f t="shared" si="268"/>
        <v>0.15</v>
      </c>
      <c r="H1628" s="73">
        <f t="shared" si="269"/>
        <v>0.3</v>
      </c>
      <c r="I1628" s="77"/>
      <c r="J1628" s="123"/>
      <c r="K1628" s="74">
        <f t="shared" si="270"/>
        <v>0</v>
      </c>
      <c r="L1628" s="80">
        <f t="shared" si="271"/>
        <v>1.5</v>
      </c>
    </row>
    <row r="1629" spans="1:12" x14ac:dyDescent="0.25">
      <c r="A1629" s="72" t="s">
        <v>234</v>
      </c>
      <c r="B1629" s="73">
        <v>0.4</v>
      </c>
      <c r="C1629" s="73">
        <f t="shared" si="266"/>
        <v>0.8</v>
      </c>
      <c r="D1629" s="77">
        <v>3</v>
      </c>
      <c r="E1629" s="77"/>
      <c r="F1629" s="74">
        <f t="shared" si="267"/>
        <v>1.2000000000000002</v>
      </c>
      <c r="G1629" s="129">
        <f t="shared" si="268"/>
        <v>0.2</v>
      </c>
      <c r="H1629" s="73">
        <f t="shared" si="269"/>
        <v>0.4</v>
      </c>
      <c r="I1629" s="77">
        <v>8</v>
      </c>
      <c r="J1629" s="123"/>
      <c r="K1629" s="74">
        <f t="shared" si="270"/>
        <v>1.6</v>
      </c>
      <c r="L1629" s="80">
        <f t="shared" si="271"/>
        <v>2.8000000000000003</v>
      </c>
    </row>
    <row r="1630" spans="1:12" x14ac:dyDescent="0.25">
      <c r="A1630" s="72" t="s">
        <v>235</v>
      </c>
      <c r="B1630" s="73">
        <v>0.6</v>
      </c>
      <c r="C1630" s="73">
        <f t="shared" si="266"/>
        <v>1.2</v>
      </c>
      <c r="D1630" s="77">
        <v>11</v>
      </c>
      <c r="E1630" s="77"/>
      <c r="F1630" s="74">
        <f t="shared" si="267"/>
        <v>6.6</v>
      </c>
      <c r="G1630" s="129">
        <f t="shared" si="268"/>
        <v>0.3</v>
      </c>
      <c r="H1630" s="73">
        <f t="shared" si="269"/>
        <v>0.6</v>
      </c>
      <c r="I1630" s="77"/>
      <c r="J1630" s="123"/>
      <c r="K1630" s="74">
        <f t="shared" si="270"/>
        <v>0</v>
      </c>
      <c r="L1630" s="80">
        <f t="shared" si="271"/>
        <v>6.6</v>
      </c>
    </row>
    <row r="1631" spans="1:12" x14ac:dyDescent="0.25">
      <c r="A1631" s="72" t="s">
        <v>236</v>
      </c>
      <c r="B1631" s="73">
        <v>0.25</v>
      </c>
      <c r="C1631" s="73">
        <f t="shared" si="266"/>
        <v>0.5</v>
      </c>
      <c r="D1631" s="77"/>
      <c r="E1631" s="77"/>
      <c r="F1631" s="74">
        <f t="shared" si="267"/>
        <v>0</v>
      </c>
      <c r="G1631" s="129">
        <f t="shared" si="268"/>
        <v>0.125</v>
      </c>
      <c r="H1631" s="73">
        <f t="shared" si="269"/>
        <v>0.25</v>
      </c>
      <c r="I1631" s="77">
        <v>1</v>
      </c>
      <c r="J1631" s="123"/>
      <c r="K1631" s="74">
        <f t="shared" si="270"/>
        <v>0.125</v>
      </c>
      <c r="L1631" s="80">
        <f t="shared" si="271"/>
        <v>0.125</v>
      </c>
    </row>
    <row r="1632" spans="1:12" x14ac:dyDescent="0.25">
      <c r="A1632" s="72" t="s">
        <v>325</v>
      </c>
      <c r="B1632" s="73">
        <v>0.2</v>
      </c>
      <c r="C1632" s="73">
        <f t="shared" si="266"/>
        <v>0.4</v>
      </c>
      <c r="D1632" s="77"/>
      <c r="E1632" s="77"/>
      <c r="F1632" s="74">
        <f t="shared" si="267"/>
        <v>0</v>
      </c>
      <c r="G1632" s="129">
        <f t="shared" si="268"/>
        <v>0.1</v>
      </c>
      <c r="H1632" s="73">
        <f t="shared" si="269"/>
        <v>0.2</v>
      </c>
      <c r="I1632" s="77">
        <v>3</v>
      </c>
      <c r="J1632" s="123"/>
      <c r="K1632" s="74">
        <f t="shared" si="270"/>
        <v>0.30000000000000004</v>
      </c>
      <c r="L1632" s="80">
        <f t="shared" si="271"/>
        <v>0.30000000000000004</v>
      </c>
    </row>
    <row r="1633" spans="1:12" x14ac:dyDescent="0.25">
      <c r="A1633" s="72" t="s">
        <v>95</v>
      </c>
      <c r="B1633" s="73">
        <v>0.25</v>
      </c>
      <c r="C1633" s="73">
        <f t="shared" si="266"/>
        <v>0.5</v>
      </c>
      <c r="D1633" s="77"/>
      <c r="E1633" s="77"/>
      <c r="F1633" s="74">
        <f t="shared" si="267"/>
        <v>0</v>
      </c>
      <c r="G1633" s="129">
        <f t="shared" si="268"/>
        <v>0.125</v>
      </c>
      <c r="H1633" s="73">
        <f t="shared" si="269"/>
        <v>0.25</v>
      </c>
      <c r="I1633" s="77"/>
      <c r="J1633" s="123"/>
      <c r="K1633" s="74">
        <f t="shared" si="270"/>
        <v>0</v>
      </c>
      <c r="L1633" s="80">
        <f t="shared" si="271"/>
        <v>0</v>
      </c>
    </row>
    <row r="1634" spans="1:12" x14ac:dyDescent="0.25">
      <c r="A1634" s="75" t="s">
        <v>73</v>
      </c>
      <c r="B1634" s="76"/>
      <c r="C1634" s="76"/>
      <c r="D1634" s="76"/>
      <c r="E1634" s="76"/>
      <c r="F1634" s="76"/>
      <c r="G1634" s="76"/>
      <c r="H1634" s="76"/>
      <c r="I1634" s="76"/>
      <c r="J1634" s="78"/>
      <c r="K1634" s="78"/>
      <c r="L1634" s="92"/>
    </row>
    <row r="1635" spans="1:12" x14ac:dyDescent="0.25">
      <c r="A1635" s="72" t="s">
        <v>76</v>
      </c>
      <c r="B1635" s="73">
        <v>0.5</v>
      </c>
      <c r="C1635" s="73">
        <f>B1635*2</f>
        <v>1</v>
      </c>
      <c r="D1635" s="77"/>
      <c r="E1635" s="77"/>
      <c r="F1635" s="74">
        <f>(B1635*D1635)+(E1635*C1635)</f>
        <v>0</v>
      </c>
      <c r="G1635" s="129">
        <f>B1635/2</f>
        <v>0.25</v>
      </c>
      <c r="H1635" s="73">
        <f>G1635*2</f>
        <v>0.5</v>
      </c>
      <c r="I1635" s="77"/>
      <c r="J1635" s="123"/>
      <c r="K1635" s="74">
        <f>(G1635*I1635)+(J1635*H1635)</f>
        <v>0</v>
      </c>
      <c r="L1635" s="80">
        <f>F1635+K1635</f>
        <v>0</v>
      </c>
    </row>
    <row r="1636" spans="1:12" x14ac:dyDescent="0.25">
      <c r="A1636" s="72" t="s">
        <v>77</v>
      </c>
      <c r="B1636" s="73">
        <v>0.7</v>
      </c>
      <c r="C1636" s="73">
        <f>B1636*2</f>
        <v>1.4</v>
      </c>
      <c r="D1636" s="77"/>
      <c r="E1636" s="77"/>
      <c r="F1636" s="74">
        <f>(B1636*D1636)+(E1636*C1636)</f>
        <v>0</v>
      </c>
      <c r="G1636" s="129">
        <f>B1636/2</f>
        <v>0.35</v>
      </c>
      <c r="H1636" s="73">
        <f>G1636*2</f>
        <v>0.7</v>
      </c>
      <c r="I1636" s="77"/>
      <c r="J1636" s="123"/>
      <c r="K1636" s="74">
        <f>(G1636*I1636)+(J1636*H1636)</f>
        <v>0</v>
      </c>
      <c r="L1636" s="80">
        <f>F1636+K1636</f>
        <v>0</v>
      </c>
    </row>
    <row r="1637" spans="1:12" x14ac:dyDescent="0.25">
      <c r="A1637" s="72" t="s">
        <v>238</v>
      </c>
      <c r="B1637" s="73">
        <v>0.02</v>
      </c>
      <c r="C1637" s="73">
        <v>0</v>
      </c>
      <c r="D1637" s="77"/>
      <c r="E1637" s="77"/>
      <c r="F1637" s="74">
        <f>(B1637*D1637)+(E1637*C1637)</f>
        <v>0</v>
      </c>
      <c r="G1637" s="129">
        <f>B1637/2</f>
        <v>0.01</v>
      </c>
      <c r="H1637" s="73">
        <f>G1637*2</f>
        <v>0.02</v>
      </c>
      <c r="I1637" s="77"/>
      <c r="J1637" s="123"/>
      <c r="K1637" s="74">
        <f>(G1637*I1637)+(J1637*H1637)</f>
        <v>0</v>
      </c>
      <c r="L1637" s="80">
        <f>F1637+K1637</f>
        <v>0</v>
      </c>
    </row>
    <row r="1638" spans="1:12" x14ac:dyDescent="0.25">
      <c r="A1638" s="75" t="s">
        <v>163</v>
      </c>
      <c r="B1638" s="76"/>
      <c r="C1638" s="76"/>
      <c r="D1638" s="76"/>
      <c r="E1638" s="76"/>
      <c r="F1638" s="76"/>
      <c r="G1638" s="76"/>
      <c r="H1638" s="76"/>
      <c r="I1638" s="76"/>
      <c r="J1638" s="78"/>
      <c r="K1638" s="78"/>
      <c r="L1638" s="92"/>
    </row>
    <row r="1639" spans="1:12" x14ac:dyDescent="0.25">
      <c r="A1639" s="72" t="s">
        <v>163</v>
      </c>
      <c r="B1639" s="73">
        <v>0.5</v>
      </c>
      <c r="C1639" s="73">
        <f>B1639*2</f>
        <v>1</v>
      </c>
      <c r="D1639" s="77"/>
      <c r="E1639" s="77"/>
      <c r="F1639" s="74">
        <f>(B1639*D1639)+(E1639*C1639)</f>
        <v>0</v>
      </c>
      <c r="G1639" s="129">
        <f>B1639/2</f>
        <v>0.25</v>
      </c>
      <c r="H1639" s="73">
        <f>G1639*2</f>
        <v>0.5</v>
      </c>
      <c r="I1639" s="77"/>
      <c r="J1639" s="123"/>
      <c r="K1639" s="74">
        <f>(G1639*I1639)+(J1639*H1639)</f>
        <v>0</v>
      </c>
      <c r="L1639" s="80">
        <f>F1639+K1639</f>
        <v>0</v>
      </c>
    </row>
    <row r="1640" spans="1:12" x14ac:dyDescent="0.25">
      <c r="A1640" s="72" t="s">
        <v>115</v>
      </c>
      <c r="B1640" s="73">
        <v>2</v>
      </c>
      <c r="C1640" s="73">
        <f>B1640*2</f>
        <v>4</v>
      </c>
      <c r="D1640" s="77"/>
      <c r="E1640" s="77"/>
      <c r="F1640" s="74">
        <f>(B1640*D1640)+(E1640*C1640)</f>
        <v>0</v>
      </c>
      <c r="G1640" s="129">
        <f>B1640/2</f>
        <v>1</v>
      </c>
      <c r="H1640" s="73">
        <f>G1640*2</f>
        <v>2</v>
      </c>
      <c r="I1640" s="77"/>
      <c r="J1640" s="123"/>
      <c r="K1640" s="74">
        <f>(G1640*I1640)+(J1640*H1640)</f>
        <v>0</v>
      </c>
      <c r="L1640" s="80">
        <f>F1640+K1640</f>
        <v>0</v>
      </c>
    </row>
    <row r="1641" spans="1:12" x14ac:dyDescent="0.25">
      <c r="A1641" s="72" t="s">
        <v>165</v>
      </c>
      <c r="B1641" s="73">
        <v>1</v>
      </c>
      <c r="C1641" s="73">
        <f>B1641*2</f>
        <v>2</v>
      </c>
      <c r="D1641" s="77"/>
      <c r="E1641" s="77"/>
      <c r="F1641" s="74">
        <f>(B1641*D1641)+(E1641*C1641)</f>
        <v>0</v>
      </c>
      <c r="G1641" s="129">
        <f>B1641/2</f>
        <v>0.5</v>
      </c>
      <c r="H1641" s="73">
        <f>G1641*2</f>
        <v>1</v>
      </c>
      <c r="I1641" s="77"/>
      <c r="J1641" s="123"/>
      <c r="K1641" s="74">
        <f>(G1641*I1641)+(J1641*H1641)</f>
        <v>0</v>
      </c>
      <c r="L1641" s="80">
        <f>F1641+K1641</f>
        <v>0</v>
      </c>
    </row>
    <row r="1642" spans="1:12" x14ac:dyDescent="0.25">
      <c r="A1642" s="72" t="s">
        <v>172</v>
      </c>
      <c r="B1642" s="73">
        <v>1</v>
      </c>
      <c r="C1642" s="73">
        <f>B1642*2</f>
        <v>2</v>
      </c>
      <c r="D1642" s="77"/>
      <c r="E1642" s="77"/>
      <c r="F1642" s="74">
        <f>(B1642*D1642)+(E1642*C1642)</f>
        <v>0</v>
      </c>
      <c r="G1642" s="129">
        <f>B1642/2</f>
        <v>0.5</v>
      </c>
      <c r="H1642" s="73">
        <f>G1642*2</f>
        <v>1</v>
      </c>
      <c r="I1642" s="77"/>
      <c r="J1642" s="123"/>
      <c r="K1642" s="74">
        <f>(G1642*I1642)+(J1642*H1642)</f>
        <v>0</v>
      </c>
      <c r="L1642" s="80">
        <f>F1642+K1642</f>
        <v>0</v>
      </c>
    </row>
    <row r="1643" spans="1:12" x14ac:dyDescent="0.25">
      <c r="A1643" s="75" t="s">
        <v>97</v>
      </c>
      <c r="B1643" s="76"/>
      <c r="C1643" s="76"/>
      <c r="D1643" s="76"/>
      <c r="E1643" s="76"/>
      <c r="F1643" s="76"/>
      <c r="G1643" s="76"/>
      <c r="H1643" s="76"/>
      <c r="I1643" s="76"/>
      <c r="J1643" s="78"/>
      <c r="K1643" s="78"/>
      <c r="L1643" s="92"/>
    </row>
    <row r="1644" spans="1:12" x14ac:dyDescent="0.25">
      <c r="A1644" s="72" t="s">
        <v>99</v>
      </c>
      <c r="B1644" s="73">
        <v>1</v>
      </c>
      <c r="C1644" s="73">
        <f>B1644*2</f>
        <v>2</v>
      </c>
      <c r="D1644" s="77"/>
      <c r="E1644" s="77"/>
      <c r="F1644" s="74">
        <f>(B1644*D1644)+(E1644*C1644)</f>
        <v>0</v>
      </c>
      <c r="G1644" s="129">
        <f>B1644/2</f>
        <v>0.5</v>
      </c>
      <c r="H1644" s="73">
        <f>G1644*2</f>
        <v>1</v>
      </c>
      <c r="I1644" s="77"/>
      <c r="J1644" s="123"/>
      <c r="K1644" s="74">
        <f>(G1644*I1644)+(J1644*H1644)</f>
        <v>0</v>
      </c>
      <c r="L1644" s="80">
        <f>F1644+K1644</f>
        <v>0</v>
      </c>
    </row>
    <row r="1645" spans="1:12" x14ac:dyDescent="0.25">
      <c r="A1645" s="72" t="s">
        <v>196</v>
      </c>
      <c r="B1645" s="73">
        <v>0.1</v>
      </c>
      <c r="C1645" s="73">
        <f>B1645*2</f>
        <v>0.2</v>
      </c>
      <c r="D1645" s="77"/>
      <c r="E1645" s="77"/>
      <c r="F1645" s="74">
        <f>(B1645*D1645)+(E1645*C1645)</f>
        <v>0</v>
      </c>
      <c r="G1645" s="129">
        <f>B1645/2</f>
        <v>0.05</v>
      </c>
      <c r="H1645" s="73">
        <f>G1645*2</f>
        <v>0.1</v>
      </c>
      <c r="I1645" s="77"/>
      <c r="J1645" s="123"/>
      <c r="K1645" s="74">
        <f>(G1645*I1645)+(J1645*H1645)</f>
        <v>0</v>
      </c>
      <c r="L1645" s="80">
        <f>F1645+K1645</f>
        <v>0</v>
      </c>
    </row>
    <row r="1646" spans="1:12" x14ac:dyDescent="0.25">
      <c r="A1646" s="94" t="s">
        <v>239</v>
      </c>
      <c r="B1646" s="73">
        <v>0.25</v>
      </c>
      <c r="C1646" s="73">
        <f>B1646*2</f>
        <v>0.5</v>
      </c>
      <c r="D1646" s="91"/>
      <c r="E1646" s="91"/>
      <c r="F1646" s="74">
        <f>(B1646*D1646)+(E1646*C1646)</f>
        <v>0</v>
      </c>
      <c r="G1646" s="129">
        <f>B1646/2</f>
        <v>0.125</v>
      </c>
      <c r="H1646" s="73">
        <f>G1646*2</f>
        <v>0.25</v>
      </c>
      <c r="I1646" s="77"/>
      <c r="J1646" s="123"/>
      <c r="K1646" s="74">
        <f>(G1646*I1646)+(J1646*H1646)</f>
        <v>0</v>
      </c>
      <c r="L1646" s="80">
        <f>F1646+K1646</f>
        <v>0</v>
      </c>
    </row>
    <row r="1647" spans="1:12" x14ac:dyDescent="0.25">
      <c r="A1647" s="94" t="s">
        <v>240</v>
      </c>
      <c r="B1647" s="73">
        <v>0.25</v>
      </c>
      <c r="C1647" s="73">
        <f>B1647*2</f>
        <v>0.5</v>
      </c>
      <c r="D1647" s="91"/>
      <c r="E1647" s="91"/>
      <c r="F1647" s="74">
        <f>(B1647*D1647)+(E1647*C1647)</f>
        <v>0</v>
      </c>
      <c r="G1647" s="129">
        <f>B1647/2</f>
        <v>0.125</v>
      </c>
      <c r="H1647" s="73">
        <f>G1647*2</f>
        <v>0.25</v>
      </c>
      <c r="I1647" s="77"/>
      <c r="J1647" s="123"/>
      <c r="K1647" s="74">
        <f>(G1647*I1647)+(J1647*H1647)</f>
        <v>0</v>
      </c>
      <c r="L1647" s="80">
        <f>F1647+K1647</f>
        <v>0</v>
      </c>
    </row>
    <row r="1648" spans="1:12" ht="15.75" thickBot="1" x14ac:dyDescent="0.3">
      <c r="A1648" s="94" t="s">
        <v>241</v>
      </c>
      <c r="B1648" s="98">
        <v>0.1</v>
      </c>
      <c r="C1648" s="73">
        <f>B1648*2</f>
        <v>0.2</v>
      </c>
      <c r="D1648" s="91"/>
      <c r="E1648" s="120"/>
      <c r="F1648" s="74">
        <f>(B1648*D1648)+(E1648*C1648)</f>
        <v>0</v>
      </c>
      <c r="G1648" s="129">
        <f>B1648/2</f>
        <v>0.05</v>
      </c>
      <c r="H1648" s="73">
        <f>G1648*2</f>
        <v>0.1</v>
      </c>
      <c r="I1648" s="77">
        <v>4</v>
      </c>
      <c r="J1648" s="123"/>
      <c r="K1648" s="74">
        <f>(G1648*I1648)+(J1648*H1648)</f>
        <v>0.2</v>
      </c>
      <c r="L1648" s="80">
        <f>F1648+K1648</f>
        <v>0.2</v>
      </c>
    </row>
    <row r="1649" spans="1:12" ht="15.75" thickBot="1" x14ac:dyDescent="0.3">
      <c r="A1649" s="78"/>
      <c r="B1649" s="101" t="s">
        <v>242</v>
      </c>
      <c r="C1649" s="125"/>
      <c r="D1649" s="99">
        <f>SUM(D1608:D1648)+SUM(E1608:E1648)</f>
        <v>46</v>
      </c>
      <c r="E1649" s="121">
        <f>+SUM(E1608:E1648)</f>
        <v>0</v>
      </c>
      <c r="F1649" s="90">
        <f>SUM(F1610:F1648)</f>
        <v>17.600000000000001</v>
      </c>
      <c r="G1649" s="101" t="s">
        <v>243</v>
      </c>
      <c r="H1649" s="125"/>
      <c r="I1649" s="100">
        <f>SUM(I1608:I1648)</f>
        <v>50</v>
      </c>
      <c r="J1649" s="100">
        <f>SUM(J1608:J1648)</f>
        <v>0</v>
      </c>
      <c r="K1649" s="102">
        <f>SUM(K1608:K1648)</f>
        <v>6.4749999999999996</v>
      </c>
      <c r="L1649" s="93">
        <f>SUM(L1608:L1648)</f>
        <v>24.074999999999996</v>
      </c>
    </row>
    <row r="1650" spans="1:12" ht="15.75" thickBot="1" x14ac:dyDescent="0.3">
      <c r="A1650" s="132"/>
      <c r="B1650" s="141" t="s">
        <v>244</v>
      </c>
      <c r="C1650" s="143"/>
      <c r="D1650" s="142"/>
      <c r="E1650" s="142"/>
      <c r="F1650" s="142"/>
      <c r="G1650" s="142"/>
      <c r="H1650" s="128"/>
      <c r="I1650" s="96">
        <f>D1649+I1649</f>
        <v>96</v>
      </c>
      <c r="J1650" s="125"/>
      <c r="K1650" s="103" t="s">
        <v>245</v>
      </c>
      <c r="L1650" s="104">
        <f>L1649</f>
        <v>24.074999999999996</v>
      </c>
    </row>
    <row r="1651" spans="1:12" x14ac:dyDescent="0.25">
      <c r="A1651" s="132"/>
      <c r="B1651" s="95"/>
      <c r="C1651" s="95"/>
      <c r="D1651" s="132"/>
      <c r="E1651" s="132"/>
      <c r="F1651" s="132"/>
      <c r="G1651" s="95"/>
      <c r="H1651" s="95"/>
      <c r="I1651" s="132"/>
      <c r="J1651" s="132"/>
      <c r="K1651" s="105" t="s">
        <v>246</v>
      </c>
      <c r="L1651" s="106">
        <v>630</v>
      </c>
    </row>
    <row r="1652" spans="1:12" x14ac:dyDescent="0.25">
      <c r="A1652" s="132"/>
      <c r="B1652" s="95"/>
      <c r="C1652" s="95"/>
      <c r="D1652" s="132"/>
      <c r="E1652" s="132"/>
      <c r="F1652" s="132"/>
      <c r="G1652" s="95"/>
      <c r="H1652" s="95"/>
      <c r="I1652" s="132"/>
      <c r="J1652" s="132"/>
      <c r="K1652" s="105" t="s">
        <v>102</v>
      </c>
      <c r="L1652" s="107">
        <f>L1650/L1651</f>
        <v>3.8214285714285708E-2</v>
      </c>
    </row>
    <row r="1653" spans="1:12" ht="16.5" thickBot="1" x14ac:dyDescent="0.3">
      <c r="A1653" s="132"/>
      <c r="B1653" s="95"/>
      <c r="C1653" s="95"/>
      <c r="D1653" s="132"/>
      <c r="E1653" s="132"/>
      <c r="F1653" s="132"/>
      <c r="G1653" s="95"/>
      <c r="H1653" s="95"/>
      <c r="I1653" s="132"/>
      <c r="J1653" s="132"/>
      <c r="K1653" s="108" t="s">
        <v>213</v>
      </c>
      <c r="L1653" s="136" t="s">
        <v>415</v>
      </c>
    </row>
  </sheetData>
  <mergeCells count="54">
    <mergeCell ref="B1601:G1601"/>
    <mergeCell ref="A1605:L1605"/>
    <mergeCell ref="B1650:G1650"/>
    <mergeCell ref="A1504:L1504"/>
    <mergeCell ref="B1549:G1549"/>
    <mergeCell ref="A1453:L1453"/>
    <mergeCell ref="B1498:G1498"/>
    <mergeCell ref="A1556:L1556"/>
    <mergeCell ref="B1347:G1347"/>
    <mergeCell ref="A1353:L1353"/>
    <mergeCell ref="B1398:G1398"/>
    <mergeCell ref="A1404:L1404"/>
    <mergeCell ref="B1449:G1449"/>
    <mergeCell ref="A1302:L1302"/>
    <mergeCell ref="B1077:G1077"/>
    <mergeCell ref="A1081:L1081"/>
    <mergeCell ref="B1126:G1126"/>
    <mergeCell ref="A1133:L1133"/>
    <mergeCell ref="B1135:G1135"/>
    <mergeCell ref="A1146:L1146"/>
    <mergeCell ref="B1191:G1191"/>
    <mergeCell ref="A1196:L1196"/>
    <mergeCell ref="B1241:G1241"/>
    <mergeCell ref="A1249:L1249"/>
    <mergeCell ref="B1294:G1294"/>
    <mergeCell ref="A1033:L1033"/>
    <mergeCell ref="B784:G784"/>
    <mergeCell ref="A794:L794"/>
    <mergeCell ref="B796:G796"/>
    <mergeCell ref="A824:L824"/>
    <mergeCell ref="B868:G868"/>
    <mergeCell ref="A877:L877"/>
    <mergeCell ref="B920:G920"/>
    <mergeCell ref="A929:L929"/>
    <mergeCell ref="B973:G973"/>
    <mergeCell ref="A980:L980"/>
    <mergeCell ref="B1024:G1024"/>
    <mergeCell ref="A730:L730"/>
    <mergeCell ref="A283:D283"/>
    <mergeCell ref="A354:D354"/>
    <mergeCell ref="A425:D425"/>
    <mergeCell ref="A484:H484"/>
    <mergeCell ref="B537:E537"/>
    <mergeCell ref="A543:H543"/>
    <mergeCell ref="B597:E597"/>
    <mergeCell ref="A607:H607"/>
    <mergeCell ref="B661:E661"/>
    <mergeCell ref="A669:L669"/>
    <mergeCell ref="B723:G723"/>
    <mergeCell ref="A2:H2"/>
    <mergeCell ref="A53:H53"/>
    <mergeCell ref="A103:H103"/>
    <mergeCell ref="A159:D159"/>
    <mergeCell ref="A231:D2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workbookViewId="0">
      <selection activeCell="J29" sqref="J29"/>
    </sheetView>
  </sheetViews>
  <sheetFormatPr defaultColWidth="8.85546875" defaultRowHeight="15" x14ac:dyDescent="0.25"/>
  <cols>
    <col min="1" max="1" width="11.42578125" customWidth="1"/>
    <col min="2" max="2" width="8.85546875" customWidth="1"/>
    <col min="3" max="3" width="64" customWidth="1"/>
    <col min="4" max="4" width="37.140625" customWidth="1"/>
    <col min="5" max="5" width="7.42578125" customWidth="1"/>
    <col min="6" max="7" width="10.42578125" customWidth="1"/>
    <col min="8" max="8" width="10.85546875" customWidth="1"/>
    <col min="9" max="9" width="7.7109375" customWidth="1"/>
    <col min="10" max="10" width="38.42578125" customWidth="1"/>
    <col min="11" max="11" width="22.7109375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14</v>
      </c>
      <c r="K1" s="3" t="s">
        <v>9</v>
      </c>
    </row>
    <row r="2" spans="1:11" s="16" customFormat="1" x14ac:dyDescent="0.25">
      <c r="A2" s="18">
        <v>43150</v>
      </c>
      <c r="B2" s="19">
        <v>0.50230324074074073</v>
      </c>
      <c r="C2" s="17" t="s">
        <v>42</v>
      </c>
      <c r="D2" s="17" t="s">
        <v>11</v>
      </c>
      <c r="E2" s="17" t="s">
        <v>19</v>
      </c>
      <c r="F2" s="17">
        <v>2.5509690000000002E-2</v>
      </c>
      <c r="G2" s="17">
        <v>-2.5522139999999999E-2</v>
      </c>
      <c r="H2" s="17">
        <v>1.2449999999999999E-5</v>
      </c>
      <c r="I2" s="17">
        <v>0</v>
      </c>
      <c r="J2" s="2" t="s">
        <v>47</v>
      </c>
      <c r="K2" s="12" t="s">
        <v>48</v>
      </c>
    </row>
    <row r="3" spans="1:11" s="16" customFormat="1" x14ac:dyDescent="0.25">
      <c r="A3" s="18">
        <v>43139</v>
      </c>
      <c r="B3" s="19">
        <v>0.63103009259259257</v>
      </c>
      <c r="C3" s="17" t="s">
        <v>44</v>
      </c>
      <c r="D3" s="17" t="s">
        <v>16</v>
      </c>
      <c r="E3" s="17" t="s">
        <v>12</v>
      </c>
      <c r="F3" s="17">
        <v>3.9090799999999997E-3</v>
      </c>
      <c r="G3" s="17">
        <v>3.9090799999999997E-3</v>
      </c>
      <c r="H3" s="17">
        <v>2.43E-6</v>
      </c>
      <c r="I3" s="17">
        <v>2.5522139999999999E-2</v>
      </c>
      <c r="J3" s="2" t="str">
        <f>IF(E3="IN","DONATION","")</f>
        <v>DONATION</v>
      </c>
      <c r="K3" s="3"/>
    </row>
    <row r="4" spans="1:11" s="16" customFormat="1" x14ac:dyDescent="0.25">
      <c r="A4" s="18">
        <v>43139</v>
      </c>
      <c r="B4" s="19">
        <v>0.34083333333333332</v>
      </c>
      <c r="C4" s="17" t="s">
        <v>45</v>
      </c>
      <c r="D4" s="17" t="s">
        <v>16</v>
      </c>
      <c r="E4" s="17" t="s">
        <v>12</v>
      </c>
      <c r="F4" s="17">
        <v>5.0000000000000001E-3</v>
      </c>
      <c r="G4" s="17">
        <v>5.0000000000000001E-3</v>
      </c>
      <c r="H4" s="17">
        <v>2.43E-6</v>
      </c>
      <c r="I4" s="17">
        <v>2.161306E-2</v>
      </c>
      <c r="J4" s="2" t="str">
        <f>IF(E4="IN","DONATION","")</f>
        <v>DONATION</v>
      </c>
      <c r="K4" s="3"/>
    </row>
    <row r="5" spans="1:11" s="16" customFormat="1" x14ac:dyDescent="0.25">
      <c r="A5" s="18">
        <v>43139</v>
      </c>
      <c r="B5" s="19">
        <v>1.5868055555555555E-2</v>
      </c>
      <c r="C5" s="17" t="s">
        <v>46</v>
      </c>
      <c r="D5" s="17" t="s">
        <v>16</v>
      </c>
      <c r="E5" s="17" t="s">
        <v>12</v>
      </c>
      <c r="F5" s="17">
        <v>6.0403899999999996E-3</v>
      </c>
      <c r="G5" s="17">
        <v>6.0403899999999996E-3</v>
      </c>
      <c r="H5" s="17">
        <v>2.43E-6</v>
      </c>
      <c r="I5" s="17">
        <v>1.6613059999999999E-2</v>
      </c>
      <c r="J5" s="2" t="str">
        <f>IF(E5="IN","DONATION","")</f>
        <v>DONATION</v>
      </c>
      <c r="K5" s="3"/>
    </row>
    <row r="6" spans="1:11" x14ac:dyDescent="0.25">
      <c r="A6" s="10">
        <v>43136</v>
      </c>
      <c r="B6" s="11">
        <v>0.71915509259259258</v>
      </c>
      <c r="C6" s="9" t="s">
        <v>36</v>
      </c>
      <c r="D6" s="9" t="s">
        <v>16</v>
      </c>
      <c r="E6" s="9" t="s">
        <v>12</v>
      </c>
      <c r="F6" s="9">
        <v>4.33476E-3</v>
      </c>
      <c r="G6" s="9">
        <v>4.33476E-3</v>
      </c>
      <c r="H6" s="9">
        <v>8.49E-6</v>
      </c>
      <c r="I6" s="9">
        <v>1.0572669999999999E-2</v>
      </c>
      <c r="J6" s="2" t="str">
        <f>IF(E6="IN","DONATION","")</f>
        <v>DONATION</v>
      </c>
      <c r="K6" s="1"/>
    </row>
    <row r="7" spans="1:11" x14ac:dyDescent="0.25">
      <c r="A7" s="10">
        <v>43136</v>
      </c>
      <c r="B7" s="11">
        <v>0.71121527777777782</v>
      </c>
      <c r="C7" s="9" t="s">
        <v>37</v>
      </c>
      <c r="D7" s="9" t="s">
        <v>38</v>
      </c>
      <c r="E7" s="9" t="s">
        <v>19</v>
      </c>
      <c r="F7" s="9">
        <v>4.173781E-2</v>
      </c>
      <c r="G7" s="9">
        <v>-4.1740100000000002E-2</v>
      </c>
      <c r="H7" s="9">
        <v>2.2900000000000001E-6</v>
      </c>
      <c r="I7" s="9">
        <v>6.2379100000000002E-3</v>
      </c>
      <c r="J7" s="5">
        <v>50</v>
      </c>
      <c r="K7" s="4" t="s">
        <v>35</v>
      </c>
    </row>
    <row r="8" spans="1:11" x14ac:dyDescent="0.25">
      <c r="A8" s="10">
        <v>43135</v>
      </c>
      <c r="B8" s="11">
        <v>0.34960648148148149</v>
      </c>
      <c r="C8" s="9" t="s">
        <v>25</v>
      </c>
      <c r="D8" s="9" t="s">
        <v>16</v>
      </c>
      <c r="E8" s="9" t="s">
        <v>12</v>
      </c>
      <c r="F8" s="9">
        <v>8.5851999999999999E-4</v>
      </c>
      <c r="G8" s="9">
        <v>8.5851999999999999E-4</v>
      </c>
      <c r="H8" s="9">
        <v>2.43E-6</v>
      </c>
      <c r="I8" s="9">
        <v>4.7978010000000001E-2</v>
      </c>
      <c r="J8" s="2" t="str">
        <f t="shared" ref="J8:J69" si="0">IF(E8="IN","DONATION","")</f>
        <v>DONATION</v>
      </c>
      <c r="K8" s="1"/>
    </row>
    <row r="9" spans="1:11" x14ac:dyDescent="0.25">
      <c r="A9" s="10">
        <v>43135</v>
      </c>
      <c r="B9" s="11">
        <v>0.2366435185185185</v>
      </c>
      <c r="C9" s="9" t="s">
        <v>26</v>
      </c>
      <c r="D9" s="9" t="s">
        <v>16</v>
      </c>
      <c r="E9" s="9" t="s">
        <v>12</v>
      </c>
      <c r="F9" s="9">
        <v>2E-3</v>
      </c>
      <c r="G9" s="9">
        <v>2E-3</v>
      </c>
      <c r="H9" s="9">
        <v>3.7200000000000003E-5</v>
      </c>
      <c r="I9" s="9">
        <v>4.711949E-2</v>
      </c>
      <c r="J9" s="2" t="str">
        <f t="shared" si="0"/>
        <v>DONATION</v>
      </c>
      <c r="K9" s="1"/>
    </row>
    <row r="10" spans="1:11" x14ac:dyDescent="0.25">
      <c r="A10" s="10">
        <v>43134</v>
      </c>
      <c r="B10" s="11">
        <v>0.79827546296296292</v>
      </c>
      <c r="C10" s="9" t="s">
        <v>27</v>
      </c>
      <c r="D10" s="9" t="s">
        <v>16</v>
      </c>
      <c r="E10" s="9" t="s">
        <v>12</v>
      </c>
      <c r="F10" s="9">
        <v>1.1949E-4</v>
      </c>
      <c r="G10" s="9">
        <v>1.1949E-4</v>
      </c>
      <c r="H10" s="9">
        <v>2.43E-6</v>
      </c>
      <c r="I10" s="9">
        <v>4.5119489999999998E-2</v>
      </c>
      <c r="J10" s="2" t="str">
        <f t="shared" si="0"/>
        <v>DONATION</v>
      </c>
      <c r="K10" s="1"/>
    </row>
    <row r="11" spans="1:11" x14ac:dyDescent="0.25">
      <c r="A11" s="10">
        <v>43133</v>
      </c>
      <c r="B11" s="11">
        <v>0.57115740740740739</v>
      </c>
      <c r="C11" s="9" t="s">
        <v>15</v>
      </c>
      <c r="D11" s="9" t="s">
        <v>16</v>
      </c>
      <c r="E11" s="9" t="s">
        <v>12</v>
      </c>
      <c r="F11" s="9">
        <v>4.4999999999999998E-2</v>
      </c>
      <c r="G11" s="9">
        <v>4.4999999999999998E-2</v>
      </c>
      <c r="H11" s="9">
        <v>2.2900000000000001E-6</v>
      </c>
      <c r="I11" s="9">
        <v>4.4999999999999998E-2</v>
      </c>
      <c r="J11" s="2" t="str">
        <f t="shared" si="0"/>
        <v>DONATION</v>
      </c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2" t="str">
        <f t="shared" si="0"/>
        <v/>
      </c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2" t="str">
        <f t="shared" si="0"/>
        <v/>
      </c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2" t="str">
        <f t="shared" si="0"/>
        <v/>
      </c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2" t="str">
        <f t="shared" si="0"/>
        <v/>
      </c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2" t="str">
        <f t="shared" si="0"/>
        <v/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2" t="str">
        <f t="shared" si="0"/>
        <v/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2" t="str">
        <f t="shared" si="0"/>
        <v/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" t="str">
        <f t="shared" si="0"/>
        <v/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2" t="str">
        <f t="shared" si="0"/>
        <v/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2" t="str">
        <f t="shared" si="0"/>
        <v/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2" t="str">
        <f t="shared" si="0"/>
        <v/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 t="str">
        <f t="shared" si="0"/>
        <v/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2" t="str">
        <f t="shared" si="0"/>
        <v/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" t="str">
        <f t="shared" si="0"/>
        <v/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 t="str">
        <f t="shared" si="0"/>
        <v/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2" t="str">
        <f t="shared" si="0"/>
        <v/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2" t="str">
        <f t="shared" si="0"/>
        <v/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2" t="str">
        <f t="shared" si="0"/>
        <v/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2" t="str">
        <f t="shared" si="0"/>
        <v/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2" t="str">
        <f t="shared" si="0"/>
        <v/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2" t="str">
        <f t="shared" si="0"/>
        <v/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2" t="str">
        <f t="shared" si="0"/>
        <v/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2" t="str">
        <f t="shared" si="0"/>
        <v/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2" t="str">
        <f t="shared" si="0"/>
        <v/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2" t="str">
        <f t="shared" si="0"/>
        <v/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2" t="str">
        <f t="shared" si="0"/>
        <v/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2" t="str">
        <f t="shared" si="0"/>
        <v/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2" t="str">
        <f t="shared" si="0"/>
        <v/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2" t="str">
        <f t="shared" si="0"/>
        <v/>
      </c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2" t="str">
        <f t="shared" si="0"/>
        <v/>
      </c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2" t="str">
        <f t="shared" si="0"/>
        <v/>
      </c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2" t="str">
        <f t="shared" si="0"/>
        <v/>
      </c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2" t="str">
        <f t="shared" si="0"/>
        <v/>
      </c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2" t="str">
        <f t="shared" si="0"/>
        <v/>
      </c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2" t="str">
        <f t="shared" si="0"/>
        <v/>
      </c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2" t="str">
        <f t="shared" si="0"/>
        <v/>
      </c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2" t="str">
        <f t="shared" si="0"/>
        <v/>
      </c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2" t="str">
        <f t="shared" si="0"/>
        <v/>
      </c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2" t="str">
        <f t="shared" si="0"/>
        <v/>
      </c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2" t="str">
        <f t="shared" si="0"/>
        <v/>
      </c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2" t="str">
        <f t="shared" si="0"/>
        <v/>
      </c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2" t="str">
        <f t="shared" si="0"/>
        <v/>
      </c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2" t="str">
        <f t="shared" si="0"/>
        <v/>
      </c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2" t="str">
        <f t="shared" si="0"/>
        <v/>
      </c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2" t="str">
        <f t="shared" si="0"/>
        <v/>
      </c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2" t="str">
        <f t="shared" si="0"/>
        <v/>
      </c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2" t="str">
        <f t="shared" si="0"/>
        <v/>
      </c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2" t="str">
        <f t="shared" si="0"/>
        <v/>
      </c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2" t="str">
        <f t="shared" si="0"/>
        <v/>
      </c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2" t="str">
        <f t="shared" si="0"/>
        <v/>
      </c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2" t="str">
        <f t="shared" si="0"/>
        <v/>
      </c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2" t="str">
        <f t="shared" si="0"/>
        <v/>
      </c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2" t="str">
        <f t="shared" si="0"/>
        <v/>
      </c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2" t="str">
        <f t="shared" si="0"/>
        <v/>
      </c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2" t="str">
        <f t="shared" si="0"/>
        <v/>
      </c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2" t="str">
        <f t="shared" si="0"/>
        <v/>
      </c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2" t="str">
        <f t="shared" si="0"/>
        <v/>
      </c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2" t="str">
        <f t="shared" si="0"/>
        <v/>
      </c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2" t="str">
        <f t="shared" ref="J70:J99" si="1">IF(E70="IN","DONATION","")</f>
        <v/>
      </c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2" t="str">
        <f t="shared" si="1"/>
        <v/>
      </c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2" t="str">
        <f t="shared" si="1"/>
        <v/>
      </c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2" t="str">
        <f t="shared" si="1"/>
        <v/>
      </c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2" t="str">
        <f t="shared" si="1"/>
        <v/>
      </c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2" t="str">
        <f t="shared" si="1"/>
        <v/>
      </c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2" t="str">
        <f t="shared" si="1"/>
        <v/>
      </c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2" t="str">
        <f t="shared" si="1"/>
        <v/>
      </c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2" t="str">
        <f t="shared" si="1"/>
        <v/>
      </c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2" t="str">
        <f t="shared" si="1"/>
        <v/>
      </c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2" t="str">
        <f t="shared" si="1"/>
        <v/>
      </c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2" t="str">
        <f t="shared" si="1"/>
        <v/>
      </c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2" t="str">
        <f t="shared" si="1"/>
        <v/>
      </c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2" t="str">
        <f t="shared" si="1"/>
        <v/>
      </c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2" t="str">
        <f t="shared" si="1"/>
        <v/>
      </c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2" t="str">
        <f t="shared" si="1"/>
        <v/>
      </c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2" t="str">
        <f t="shared" si="1"/>
        <v/>
      </c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2" t="str">
        <f t="shared" si="1"/>
        <v/>
      </c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2" t="str">
        <f t="shared" si="1"/>
        <v/>
      </c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2" t="str">
        <f t="shared" si="1"/>
        <v/>
      </c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2" t="str">
        <f t="shared" si="1"/>
        <v/>
      </c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2" t="str">
        <f t="shared" si="1"/>
        <v/>
      </c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2" t="str">
        <f t="shared" si="1"/>
        <v/>
      </c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2" t="str">
        <f t="shared" si="1"/>
        <v/>
      </c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2" t="str">
        <f t="shared" si="1"/>
        <v/>
      </c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2" t="str">
        <f t="shared" si="1"/>
        <v/>
      </c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2" t="str">
        <f t="shared" si="1"/>
        <v/>
      </c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2" t="str">
        <f t="shared" si="1"/>
        <v/>
      </c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2" t="str">
        <f t="shared" si="1"/>
        <v/>
      </c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2" t="str">
        <f t="shared" si="1"/>
        <v/>
      </c>
      <c r="K99" s="1"/>
    </row>
  </sheetData>
  <conditionalFormatting sqref="J1:J99">
    <cfRule type="expression" dxfId="11" priority="1">
      <formula>$E1="IN"</formula>
    </cfRule>
    <cfRule type="expression" dxfId="10" priority="2">
      <formula>$E1="OUT"</formula>
    </cfRule>
  </conditionalFormatting>
  <hyperlinks>
    <hyperlink ref="K7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Donations and Expenses</vt:lpstr>
      <vt:lpstr>Donor Payout</vt:lpstr>
      <vt:lpstr>Toronto Donor Payout (Archived)</vt:lpstr>
      <vt:lpstr>Food Fund (Archived)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2019-02-21T21:13:58Z</dcterms:modified>
</cp:coreProperties>
</file>